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\"/>
    </mc:Choice>
  </mc:AlternateContent>
  <bookViews>
    <workbookView xWindow="0" yWindow="0" windowWidth="23040" windowHeight="9384"/>
  </bookViews>
  <sheets>
    <sheet name="Лист1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F192" i="1" l="1"/>
  <c r="G232" i="1" l="1"/>
  <c r="H232" i="1"/>
  <c r="I232" i="1"/>
  <c r="J232" i="1"/>
  <c r="E232" i="1"/>
  <c r="G229" i="1"/>
  <c r="H229" i="1"/>
  <c r="I229" i="1"/>
  <c r="J229" i="1"/>
  <c r="E229" i="1"/>
  <c r="G222" i="1"/>
  <c r="H222" i="1"/>
  <c r="I222" i="1"/>
  <c r="J222" i="1"/>
  <c r="G220" i="1"/>
  <c r="H220" i="1"/>
  <c r="I220" i="1"/>
  <c r="J220" i="1"/>
  <c r="E220" i="1"/>
  <c r="E222" i="1"/>
  <c r="G213" i="1"/>
  <c r="H213" i="1"/>
  <c r="I213" i="1"/>
  <c r="J213" i="1"/>
  <c r="E213" i="1"/>
  <c r="G210" i="1"/>
  <c r="H210" i="1"/>
  <c r="I210" i="1"/>
  <c r="J210" i="1"/>
  <c r="G211" i="1"/>
  <c r="H211" i="1"/>
  <c r="I211" i="1"/>
  <c r="J211" i="1"/>
  <c r="E210" i="1"/>
  <c r="E211" i="1"/>
  <c r="G203" i="1"/>
  <c r="H203" i="1"/>
  <c r="I203" i="1"/>
  <c r="J203" i="1"/>
  <c r="E203" i="1"/>
  <c r="G201" i="1"/>
  <c r="H201" i="1"/>
  <c r="I201" i="1"/>
  <c r="J201" i="1"/>
  <c r="E201" i="1"/>
  <c r="F191" i="1"/>
  <c r="K192" i="1"/>
  <c r="E193" i="1"/>
  <c r="F193" i="1"/>
  <c r="F194" i="1"/>
  <c r="H194" i="1"/>
  <c r="G184" i="1"/>
  <c r="H184" i="1"/>
  <c r="I184" i="1"/>
  <c r="J184" i="1"/>
  <c r="E184" i="1"/>
  <c r="G175" i="1"/>
  <c r="H175" i="1"/>
  <c r="I175" i="1"/>
  <c r="J175" i="1"/>
  <c r="E175" i="1"/>
  <c r="E171" i="1"/>
  <c r="E172" i="1"/>
  <c r="G164" i="1"/>
  <c r="H164" i="1"/>
  <c r="I164" i="1"/>
  <c r="J164" i="1"/>
  <c r="E164" i="1"/>
  <c r="G155" i="1"/>
  <c r="H155" i="1"/>
  <c r="I155" i="1"/>
  <c r="J155" i="1"/>
  <c r="E155" i="1"/>
  <c r="G152" i="1"/>
  <c r="H152" i="1"/>
  <c r="I152" i="1"/>
  <c r="J152" i="1"/>
  <c r="G153" i="1"/>
  <c r="H153" i="1"/>
  <c r="I153" i="1"/>
  <c r="J153" i="1"/>
  <c r="E152" i="1"/>
  <c r="E153" i="1"/>
  <c r="G145" i="1"/>
  <c r="H145" i="1"/>
  <c r="I145" i="1"/>
  <c r="J145" i="1"/>
  <c r="E145" i="1"/>
  <c r="G136" i="1"/>
  <c r="H136" i="1"/>
  <c r="I136" i="1"/>
  <c r="J136" i="1"/>
  <c r="E136" i="1"/>
  <c r="G125" i="1"/>
  <c r="H125" i="1"/>
  <c r="I125" i="1"/>
  <c r="J125" i="1"/>
  <c r="E125" i="1"/>
  <c r="G116" i="1"/>
  <c r="H116" i="1"/>
  <c r="I116" i="1"/>
  <c r="J116" i="1"/>
  <c r="E116" i="1"/>
  <c r="K113" i="1"/>
  <c r="K114" i="1"/>
  <c r="G113" i="1"/>
  <c r="H113" i="1"/>
  <c r="I113" i="1"/>
  <c r="J113" i="1"/>
  <c r="G114" i="1"/>
  <c r="H114" i="1"/>
  <c r="I114" i="1"/>
  <c r="J114" i="1"/>
  <c r="E113" i="1"/>
  <c r="E114" i="1"/>
  <c r="G106" i="1"/>
  <c r="H106" i="1"/>
  <c r="I106" i="1"/>
  <c r="J106" i="1"/>
  <c r="E106" i="1"/>
  <c r="G97" i="1"/>
  <c r="H97" i="1"/>
  <c r="I97" i="1"/>
  <c r="J97" i="1"/>
  <c r="E97" i="1"/>
  <c r="G94" i="1"/>
  <c r="H94" i="1"/>
  <c r="I94" i="1"/>
  <c r="J94" i="1"/>
  <c r="G95" i="1"/>
  <c r="H95" i="1"/>
  <c r="I95" i="1"/>
  <c r="J95" i="1"/>
  <c r="E94" i="1"/>
  <c r="E95" i="1"/>
  <c r="E84" i="1"/>
  <c r="G75" i="1"/>
  <c r="H75" i="1"/>
  <c r="I75" i="1"/>
  <c r="J75" i="1"/>
  <c r="G76" i="1"/>
  <c r="H76" i="1"/>
  <c r="I76" i="1"/>
  <c r="J76" i="1"/>
  <c r="E75" i="1"/>
  <c r="E76" i="1"/>
  <c r="G57" i="1"/>
  <c r="H57" i="1"/>
  <c r="I57" i="1"/>
  <c r="J57" i="1"/>
  <c r="E57" i="1"/>
  <c r="G55" i="1"/>
  <c r="H55" i="1"/>
  <c r="I55" i="1"/>
  <c r="J55" i="1"/>
  <c r="E55" i="1"/>
  <c r="G47" i="1"/>
  <c r="H47" i="1"/>
  <c r="I47" i="1"/>
  <c r="J47" i="1"/>
  <c r="E45" i="1"/>
  <c r="G38" i="1"/>
  <c r="H38" i="1"/>
  <c r="I38" i="1"/>
  <c r="J38" i="1"/>
  <c r="G19" i="1"/>
  <c r="H19" i="1"/>
  <c r="I19" i="1"/>
  <c r="J19" i="1"/>
  <c r="G8" i="1"/>
  <c r="H8" i="1"/>
  <c r="I8" i="1"/>
  <c r="J8" i="1"/>
  <c r="F38" i="1" l="1"/>
  <c r="E38" i="1"/>
  <c r="E19" i="1" l="1"/>
  <c r="F19" i="1"/>
  <c r="B238" i="1" l="1"/>
  <c r="A238" i="1"/>
  <c r="J237" i="1"/>
  <c r="I237" i="1"/>
  <c r="H237" i="1"/>
  <c r="G237" i="1"/>
  <c r="F237" i="1"/>
  <c r="B228" i="1"/>
  <c r="A228" i="1"/>
  <c r="L238" i="1"/>
  <c r="J227" i="1"/>
  <c r="I227" i="1"/>
  <c r="H227" i="1"/>
  <c r="H238" i="1" s="1"/>
  <c r="G227" i="1"/>
  <c r="F227" i="1"/>
  <c r="B219" i="1"/>
  <c r="A219" i="1"/>
  <c r="J218" i="1"/>
  <c r="I218" i="1"/>
  <c r="H218" i="1"/>
  <c r="G218" i="1"/>
  <c r="F218" i="1"/>
  <c r="B209" i="1"/>
  <c r="A209" i="1"/>
  <c r="J208" i="1"/>
  <c r="I208" i="1"/>
  <c r="H208" i="1"/>
  <c r="G208" i="1"/>
  <c r="F208" i="1"/>
  <c r="B112" i="1"/>
  <c r="B122" i="1"/>
  <c r="A122" i="1"/>
  <c r="J121" i="1"/>
  <c r="I121" i="1"/>
  <c r="H121" i="1"/>
  <c r="G121" i="1"/>
  <c r="F121" i="1"/>
  <c r="A112" i="1"/>
  <c r="J111" i="1"/>
  <c r="I111" i="1"/>
  <c r="H111" i="1"/>
  <c r="G111" i="1"/>
  <c r="F111" i="1"/>
  <c r="J238" i="1" l="1"/>
  <c r="I238" i="1"/>
  <c r="I219" i="1"/>
  <c r="H219" i="1"/>
  <c r="J219" i="1"/>
  <c r="L122" i="1"/>
  <c r="L219" i="1"/>
  <c r="H122" i="1"/>
  <c r="I122" i="1"/>
  <c r="J122" i="1"/>
  <c r="F219" i="1"/>
  <c r="G219" i="1"/>
  <c r="G238" i="1"/>
  <c r="G122" i="1"/>
  <c r="F238" i="1"/>
  <c r="F122" i="1"/>
  <c r="B200" i="1"/>
  <c r="A200" i="1"/>
  <c r="J199" i="1"/>
  <c r="I199" i="1"/>
  <c r="H199" i="1"/>
  <c r="G199" i="1"/>
  <c r="F199" i="1"/>
  <c r="B190" i="1"/>
  <c r="A190" i="1"/>
  <c r="J189" i="1"/>
  <c r="I189" i="1"/>
  <c r="H189" i="1"/>
  <c r="G189" i="1"/>
  <c r="F189" i="1"/>
  <c r="B181" i="1"/>
  <c r="A181" i="1"/>
  <c r="J180" i="1"/>
  <c r="I180" i="1"/>
  <c r="H180" i="1"/>
  <c r="G180" i="1"/>
  <c r="F180" i="1"/>
  <c r="B170" i="1"/>
  <c r="A170" i="1"/>
  <c r="L181" i="1"/>
  <c r="J169" i="1"/>
  <c r="J181" i="1" s="1"/>
  <c r="I169" i="1"/>
  <c r="H169" i="1"/>
  <c r="G169" i="1"/>
  <c r="F169" i="1"/>
  <c r="B161" i="1"/>
  <c r="A161" i="1"/>
  <c r="J160" i="1"/>
  <c r="I160" i="1"/>
  <c r="H160" i="1"/>
  <c r="G160" i="1"/>
  <c r="F160" i="1"/>
  <c r="B151" i="1"/>
  <c r="A151" i="1"/>
  <c r="L161" i="1"/>
  <c r="J150" i="1"/>
  <c r="J161" i="1" s="1"/>
  <c r="I150" i="1"/>
  <c r="H150" i="1"/>
  <c r="G150" i="1"/>
  <c r="F150" i="1"/>
  <c r="F161" i="1" s="1"/>
  <c r="B142" i="1"/>
  <c r="A142" i="1"/>
  <c r="J141" i="1"/>
  <c r="I141" i="1"/>
  <c r="H141" i="1"/>
  <c r="G141" i="1"/>
  <c r="F141" i="1"/>
  <c r="B131" i="1"/>
  <c r="A131" i="1"/>
  <c r="J130" i="1"/>
  <c r="I130" i="1"/>
  <c r="H130" i="1"/>
  <c r="G130" i="1"/>
  <c r="F130" i="1"/>
  <c r="B103" i="1"/>
  <c r="A103" i="1"/>
  <c r="J102" i="1"/>
  <c r="I102" i="1"/>
  <c r="H102" i="1"/>
  <c r="G102" i="1"/>
  <c r="F102" i="1"/>
  <c r="B92" i="1"/>
  <c r="A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3" i="1"/>
  <c r="A53" i="1"/>
  <c r="L64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L44" i="1"/>
  <c r="J33" i="1"/>
  <c r="I33" i="1"/>
  <c r="H33" i="1"/>
  <c r="G33" i="1"/>
  <c r="F33" i="1"/>
  <c r="F44" i="1" s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H161" i="1" l="1"/>
  <c r="I161" i="1"/>
  <c r="J64" i="1"/>
  <c r="I44" i="1"/>
  <c r="H44" i="1"/>
  <c r="G25" i="1"/>
  <c r="I181" i="1"/>
  <c r="G161" i="1"/>
  <c r="G142" i="1"/>
  <c r="F142" i="1"/>
  <c r="I64" i="1"/>
  <c r="G44" i="1"/>
  <c r="J44" i="1"/>
  <c r="F25" i="1"/>
  <c r="H83" i="1"/>
  <c r="I200" i="1"/>
  <c r="F64" i="1"/>
  <c r="J83" i="1"/>
  <c r="F181" i="1"/>
  <c r="J200" i="1"/>
  <c r="H200" i="1"/>
  <c r="I83" i="1"/>
  <c r="L83" i="1"/>
  <c r="G181" i="1"/>
  <c r="L200" i="1"/>
  <c r="G64" i="1"/>
  <c r="H64" i="1"/>
  <c r="H181" i="1"/>
  <c r="H25" i="1"/>
  <c r="H142" i="1"/>
  <c r="J142" i="1"/>
  <c r="I25" i="1"/>
  <c r="I142" i="1"/>
  <c r="F103" i="1"/>
  <c r="L25" i="1"/>
  <c r="G103" i="1"/>
  <c r="L142" i="1"/>
  <c r="H103" i="1"/>
  <c r="I103" i="1"/>
  <c r="F83" i="1"/>
  <c r="J103" i="1"/>
  <c r="F200" i="1"/>
  <c r="J25" i="1"/>
  <c r="G83" i="1"/>
  <c r="L103" i="1"/>
  <c r="G200" i="1"/>
  <c r="G239" i="1" l="1"/>
  <c r="I239" i="1"/>
  <c r="F239" i="1"/>
  <c r="L239" i="1"/>
  <c r="J239" i="1"/>
  <c r="H239" i="1"/>
</calcChain>
</file>

<file path=xl/sharedStrings.xml><?xml version="1.0" encoding="utf-8"?>
<sst xmlns="http://schemas.openxmlformats.org/spreadsheetml/2006/main" count="308" uniqueCount="76">
  <si>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</si>
  <si>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</si>
  <si>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</si>
  <si>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</si>
  <si>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</si>
  <si>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</si>
  <si>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</si>
  <si>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</si>
  <si>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</si>
  <si>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</si>
  <si>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</si>
  <si>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</si>
  <si>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</si>
  <si>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</si>
  <si>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</si>
  <si>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</si>
  <si>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</si>
  <si>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</si>
  <si>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</si>
  <si>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</si>
  <si>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</si>
  <si>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</si>
  <si>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</si>
  <si>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</si>
  <si>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</si>
  <si>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</si>
  <si>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</si>
  <si>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</si>
  <si>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</si>
  <si>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</si>
  <si>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</si>
  <si>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</si>
  <si>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</si>
  <si>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</si>
  <si>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</si>
  <si>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</si>
  <si>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</si>
  <si>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</si>
  <si>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</si>
  <si>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</t>
  </si>
  <si>
    <t>Хлеб пшеничный</t>
  </si>
  <si>
    <t>Масло сливочное</t>
  </si>
  <si>
    <t>Суп картофельный с макаронными изделиями</t>
  </si>
  <si>
    <t>Плов из мяса птицы</t>
  </si>
  <si>
    <t>Хлеб дарнинский</t>
  </si>
  <si>
    <t>Каша пшеничная молочная</t>
  </si>
  <si>
    <t>Кофейный напиток с молоком</t>
  </si>
  <si>
    <t>Борщ из свежей капусты со сметаной</t>
  </si>
  <si>
    <t>Рыба припущенная с овощами</t>
  </si>
  <si>
    <t>Пюре картофельное</t>
  </si>
  <si>
    <t>Каша рисовая молочная</t>
  </si>
  <si>
    <t>Чай с сахаром</t>
  </si>
  <si>
    <t>Рассольник с крупой и сметаной</t>
  </si>
  <si>
    <t>Соус томатный</t>
  </si>
  <si>
    <t>Макаронные изделия отварные</t>
  </si>
  <si>
    <t>Компот из изюма и кураги</t>
  </si>
  <si>
    <t>Каша манная молочная</t>
  </si>
  <si>
    <t>Суп картофельный с клецками</t>
  </si>
  <si>
    <t>Птица в соусе томатном</t>
  </si>
  <si>
    <t>Компот из свежих яблок</t>
  </si>
  <si>
    <t>Суп картофельный с бобовыми</t>
  </si>
  <si>
    <t>Каша гречневая вязкая</t>
  </si>
  <si>
    <t>Каша геркулесовая молочная</t>
  </si>
  <si>
    <t>Картофельное пюре</t>
  </si>
  <si>
    <t>Каша ячневая молочная</t>
  </si>
  <si>
    <t>Суфле из мяса птицы</t>
  </si>
  <si>
    <t>Макароны с сыром</t>
  </si>
  <si>
    <t>Макаронные изделия отварные с овощами</t>
  </si>
  <si>
    <t>МОУ "Парзинская СОШ"</t>
  </si>
  <si>
    <t>Зам.директора по УВР МОУ "Парзинская СОШ"</t>
  </si>
  <si>
    <t>Салтыкова Л.В.</t>
  </si>
  <si>
    <t>Какао с молоком</t>
  </si>
  <si>
    <t>44б</t>
  </si>
  <si>
    <t>48а</t>
  </si>
  <si>
    <t>Уха со взбитым яйцом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</si>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</sst>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0" borderId="2" xfId="0" applyNumberFormat="1" applyFont="1" applyBorder="1" applyAlignment="1" applyProtection="1">
      <alignment vertical="center"/>
      <protection locked="0"/>
    </xf>
    <xf numFmtId="2" fontId="11" fillId="0" borderId="2" xfId="0" applyNumberFormat="1" applyFont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11" fillId="0" borderId="2" xfId="0" applyNumberFormat="1" applyFont="1" applyBorder="1" applyAlignment="1">
      <alignment horizontal="right"/>
    </xf>
    <xf numFmtId="2" fontId="11" fillId="0" borderId="2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7;&#1088;&#1080;&#1084;&#1077;&#1088;&#1085;&#1086;&#1077;%20&#1084;&#1077;&#1085;&#1102;%20&#1074;&#1077;&#1089;&#1085;&#1072;%207-11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3-11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3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6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>
        <row r="11">
          <cell r="D11">
            <v>0.2</v>
          </cell>
          <cell r="E11">
            <v>0</v>
          </cell>
          <cell r="F11">
            <v>15.4</v>
          </cell>
          <cell r="G11">
            <v>60.94</v>
          </cell>
        </row>
        <row r="18">
          <cell r="D18">
            <v>0.1</v>
          </cell>
          <cell r="E18">
            <v>0</v>
          </cell>
          <cell r="F18">
            <v>24.2</v>
          </cell>
          <cell r="G18">
            <v>93</v>
          </cell>
        </row>
      </sheetData>
      <sheetData sheetId="1">
        <row r="19">
          <cell r="D19">
            <v>0.6</v>
          </cell>
          <cell r="E19">
            <v>0</v>
          </cell>
          <cell r="F19">
            <v>31.4</v>
          </cell>
          <cell r="G19">
            <v>124</v>
          </cell>
        </row>
      </sheetData>
      <sheetData sheetId="2">
        <row r="10">
          <cell r="B10" t="str">
            <v>Суп молочный с макаронными изделиями</v>
          </cell>
        </row>
        <row r="11">
          <cell r="D11">
            <v>0.2</v>
          </cell>
          <cell r="E11">
            <v>0</v>
          </cell>
          <cell r="F11">
            <v>15.4</v>
          </cell>
          <cell r="G11">
            <v>60.94</v>
          </cell>
        </row>
        <row r="18">
          <cell r="B18" t="str">
            <v>Фрикадельки "Петушок"</v>
          </cell>
          <cell r="D18">
            <v>12.87</v>
          </cell>
          <cell r="E18">
            <v>15.39</v>
          </cell>
          <cell r="F18">
            <v>22.4</v>
          </cell>
          <cell r="G18">
            <v>222.57</v>
          </cell>
        </row>
        <row r="19">
          <cell r="B19" t="str">
            <v>Каша гречневая вязкая</v>
          </cell>
          <cell r="D19">
            <v>4.63</v>
          </cell>
          <cell r="E19">
            <v>5.01</v>
          </cell>
          <cell r="F19">
            <v>20.85</v>
          </cell>
          <cell r="G19">
            <v>146.81</v>
          </cell>
        </row>
      </sheetData>
      <sheetData sheetId="3">
        <row r="17">
          <cell r="B17" t="str">
            <v>Гуляш из говядины</v>
          </cell>
          <cell r="D17">
            <v>12.51</v>
          </cell>
          <cell r="E17">
            <v>5.85</v>
          </cell>
          <cell r="F17">
            <v>3.6</v>
          </cell>
          <cell r="G17">
            <v>118.8</v>
          </cell>
        </row>
        <row r="18">
          <cell r="B18" t="str">
            <v>Макаронные изделия отварные</v>
          </cell>
          <cell r="D18">
            <v>5.65</v>
          </cell>
          <cell r="E18">
            <v>4.47</v>
          </cell>
          <cell r="F18">
            <v>36.020000000000003</v>
          </cell>
          <cell r="G18">
            <v>207.08</v>
          </cell>
        </row>
      </sheetData>
      <sheetData sheetId="4">
        <row r="10">
          <cell r="B10" t="str">
            <v>Каша гречневая на молоке вязкая</v>
          </cell>
        </row>
        <row r="16">
          <cell r="B16" t="str">
            <v>Котлета рубленая из мяса птицы</v>
          </cell>
          <cell r="D16">
            <v>15.48</v>
          </cell>
          <cell r="E16">
            <v>15.66</v>
          </cell>
          <cell r="F16">
            <v>2.94</v>
          </cell>
          <cell r="G16">
            <v>212.4</v>
          </cell>
        </row>
        <row r="17">
          <cell r="B17" t="str">
            <v>Каша рисовая вязкая</v>
          </cell>
          <cell r="D17">
            <v>3.6</v>
          </cell>
          <cell r="E17">
            <v>5.25</v>
          </cell>
          <cell r="F17">
            <v>38.700000000000003</v>
          </cell>
          <cell r="G17">
            <v>216</v>
          </cell>
        </row>
        <row r="19">
          <cell r="B19" t="str">
            <v>Напиток лимонный</v>
          </cell>
          <cell r="D19">
            <v>0.1</v>
          </cell>
          <cell r="E19">
            <v>0</v>
          </cell>
          <cell r="F19">
            <v>24.2</v>
          </cell>
          <cell r="G19">
            <v>93</v>
          </cell>
        </row>
      </sheetData>
      <sheetData sheetId="5">
        <row r="11">
          <cell r="B11" t="str">
            <v>Чай с лимоном</v>
          </cell>
          <cell r="D11">
            <v>0.3</v>
          </cell>
          <cell r="E11">
            <v>0</v>
          </cell>
          <cell r="F11">
            <v>15.2</v>
          </cell>
          <cell r="G11">
            <v>60</v>
          </cell>
        </row>
        <row r="17">
          <cell r="A17" t="str">
            <v>5а</v>
          </cell>
          <cell r="B17" t="str">
            <v>Суп из овощей</v>
          </cell>
          <cell r="D17">
            <v>6.24</v>
          </cell>
          <cell r="E17">
            <v>7.52</v>
          </cell>
          <cell r="F17">
            <v>10.32</v>
          </cell>
          <cell r="G17">
            <v>127.36</v>
          </cell>
        </row>
        <row r="18">
          <cell r="A18">
            <v>11</v>
          </cell>
          <cell r="B18" t="str">
            <v>Птица в соусе с томатом</v>
          </cell>
          <cell r="D18">
            <v>15.48</v>
          </cell>
          <cell r="E18">
            <v>15.66</v>
          </cell>
          <cell r="F18">
            <v>2.94</v>
          </cell>
          <cell r="G18">
            <v>212.4</v>
          </cell>
        </row>
        <row r="20">
          <cell r="B20" t="str">
            <v>Компот из сухофруктов</v>
          </cell>
          <cell r="D20">
            <v>0.6</v>
          </cell>
          <cell r="E20">
            <v>0</v>
          </cell>
          <cell r="F20">
            <v>31.4</v>
          </cell>
          <cell r="G20">
            <v>124</v>
          </cell>
        </row>
      </sheetData>
      <sheetData sheetId="6">
        <row r="11">
          <cell r="B11" t="str">
            <v>Чай с лимоном сахаром</v>
          </cell>
          <cell r="D11">
            <v>0.3</v>
          </cell>
          <cell r="E11">
            <v>0</v>
          </cell>
          <cell r="F11">
            <v>15.2</v>
          </cell>
          <cell r="G11">
            <v>60</v>
          </cell>
        </row>
        <row r="20">
          <cell r="B20" t="str">
            <v>Компот из изюма и кураги</v>
          </cell>
          <cell r="D20">
            <v>0.75</v>
          </cell>
          <cell r="E20">
            <v>0.08</v>
          </cell>
          <cell r="F20">
            <v>31.64</v>
          </cell>
          <cell r="G20">
            <v>131.1</v>
          </cell>
        </row>
      </sheetData>
      <sheetData sheetId="7">
        <row r="11">
          <cell r="B11" t="str">
            <v>Чай с сахаром молоком</v>
          </cell>
          <cell r="D11">
            <v>1.65</v>
          </cell>
          <cell r="E11">
            <v>1.25</v>
          </cell>
          <cell r="F11">
            <v>17.440000000000001</v>
          </cell>
          <cell r="G11">
            <v>87.94</v>
          </cell>
        </row>
        <row r="16">
          <cell r="B16" t="str">
            <v>Борщ из свежей капусты со сметаной</v>
          </cell>
          <cell r="D16">
            <v>1.6</v>
          </cell>
          <cell r="E16">
            <v>4.76</v>
          </cell>
          <cell r="F16">
            <v>10.48</v>
          </cell>
          <cell r="G16">
            <v>84.8</v>
          </cell>
        </row>
        <row r="17">
          <cell r="B17" t="str">
            <v>Колбаска "Витаминка"</v>
          </cell>
          <cell r="D17">
            <v>15.48</v>
          </cell>
          <cell r="E17">
            <v>15.66</v>
          </cell>
          <cell r="F17">
            <v>2.94</v>
          </cell>
          <cell r="G17">
            <v>212.4</v>
          </cell>
        </row>
        <row r="19">
          <cell r="B19" t="str">
            <v>Компот из свежих яблок</v>
          </cell>
          <cell r="D19">
            <v>0.18</v>
          </cell>
          <cell r="E19">
            <v>0.18</v>
          </cell>
          <cell r="F19">
            <v>28.4</v>
          </cell>
          <cell r="G19">
            <v>117.1</v>
          </cell>
        </row>
      </sheetData>
      <sheetData sheetId="8">
        <row r="11">
          <cell r="B11" t="str">
            <v>Кофейный напиток с молоком</v>
          </cell>
          <cell r="D11">
            <v>2.7</v>
          </cell>
          <cell r="E11">
            <v>2.8</v>
          </cell>
          <cell r="F11">
            <v>22.4</v>
          </cell>
          <cell r="G11">
            <v>153</v>
          </cell>
        </row>
        <row r="15">
          <cell r="B15" t="str">
            <v>Суп картофельный с бобовыми</v>
          </cell>
        </row>
        <row r="16">
          <cell r="B16" t="str">
            <v>Котлета рубленая из мяса птицы</v>
          </cell>
        </row>
        <row r="19">
          <cell r="B19" t="str">
            <v>Напиток лимонный</v>
          </cell>
          <cell r="D19">
            <v>0.1</v>
          </cell>
          <cell r="E19">
            <v>0</v>
          </cell>
          <cell r="F19">
            <v>24.2</v>
          </cell>
          <cell r="G19">
            <v>93</v>
          </cell>
        </row>
      </sheetData>
      <sheetData sheetId="9">
        <row r="11">
          <cell r="B11" t="str">
            <v>Чай с сахаром</v>
          </cell>
          <cell r="D11">
            <v>0.2</v>
          </cell>
          <cell r="E11">
            <v>0</v>
          </cell>
          <cell r="F11">
            <v>15.4</v>
          </cell>
          <cell r="G11">
            <v>60.94</v>
          </cell>
        </row>
      </sheetData>
      <sheetData sheetId="10">
        <row r="10">
          <cell r="B10" t="str">
            <v>Каша "Дружба" вязкая</v>
          </cell>
          <cell r="D10">
            <v>8.25</v>
          </cell>
          <cell r="E10">
            <v>10.75</v>
          </cell>
          <cell r="F10">
            <v>49.5</v>
          </cell>
          <cell r="G10">
            <v>323.25</v>
          </cell>
        </row>
        <row r="11">
          <cell r="B11" t="str">
            <v>Чай с молоком</v>
          </cell>
          <cell r="D11">
            <v>1.52</v>
          </cell>
          <cell r="E11">
            <v>1.35</v>
          </cell>
          <cell r="F11">
            <v>15.9</v>
          </cell>
          <cell r="G11">
            <v>87.94</v>
          </cell>
        </row>
        <row r="15">
          <cell r="B15" t="str">
            <v>Суп крестьянский с крупой</v>
          </cell>
          <cell r="D15">
            <v>3.72</v>
          </cell>
          <cell r="E15">
            <v>3.36</v>
          </cell>
          <cell r="F15">
            <v>13.38</v>
          </cell>
          <cell r="G15">
            <v>100.2</v>
          </cell>
        </row>
        <row r="16">
          <cell r="B16" t="str">
            <v>Жаркое по домашнему</v>
          </cell>
          <cell r="D16">
            <v>24.1</v>
          </cell>
          <cell r="E16">
            <v>22.4</v>
          </cell>
          <cell r="F16">
            <v>20.64</v>
          </cell>
          <cell r="G16">
            <v>381.6</v>
          </cell>
        </row>
        <row r="17">
          <cell r="B17" t="str">
            <v>Компот из изюма</v>
          </cell>
          <cell r="D17">
            <v>0.3</v>
          </cell>
          <cell r="E17">
            <v>0</v>
          </cell>
          <cell r="F17">
            <v>20.55</v>
          </cell>
          <cell r="G17">
            <v>79.5</v>
          </cell>
        </row>
      </sheetData>
      <sheetData sheetId="11">
        <row r="10">
          <cell r="B10" t="str">
            <v>Каша геркулесовая молочная</v>
          </cell>
          <cell r="D10">
            <v>7.75</v>
          </cell>
          <cell r="E10">
            <v>12</v>
          </cell>
          <cell r="F10">
            <v>33.25</v>
          </cell>
          <cell r="G10">
            <v>264.5</v>
          </cell>
        </row>
        <row r="11">
          <cell r="B11" t="str">
            <v>Какао с молоком сахаром</v>
          </cell>
          <cell r="D11">
            <v>4.9000000000000004</v>
          </cell>
          <cell r="E11">
            <v>5</v>
          </cell>
          <cell r="F11">
            <v>32.5</v>
          </cell>
          <cell r="G11">
            <v>190</v>
          </cell>
        </row>
        <row r="16">
          <cell r="B16" t="str">
            <v>Щи из свежей капусты со сметаной</v>
          </cell>
          <cell r="D16">
            <v>1.6</v>
          </cell>
          <cell r="E16">
            <v>3.44</v>
          </cell>
          <cell r="F16">
            <v>8</v>
          </cell>
          <cell r="G16">
            <v>70.400000000000006</v>
          </cell>
        </row>
        <row r="19">
          <cell r="B19" t="str">
            <v>Компот из свежих яблок</v>
          </cell>
          <cell r="D19">
            <v>0.18</v>
          </cell>
          <cell r="E19">
            <v>0.18</v>
          </cell>
          <cell r="F19">
            <v>28.4</v>
          </cell>
          <cell r="G19">
            <v>117.1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Напиток лимонный</v>
          </cell>
          <cell r="E14">
            <v>200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D16" t="str">
            <v>Компот из смеси сухофруктов</v>
          </cell>
          <cell r="E16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9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95" sqref="E19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68</v>
      </c>
      <c r="D1" s="69"/>
      <c r="E1" s="69"/>
      <c r="F1" s="12" t="s">
        <v>16</v>
      </c>
      <c r="G1" s="2" t="s">
        <v>17</v>
      </c>
      <c r="H1" s="70" t="s">
        <v>69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70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7.25</v>
      </c>
      <c r="H6" s="40">
        <v>10.5</v>
      </c>
      <c r="I6" s="40">
        <v>36.25</v>
      </c>
      <c r="J6" s="40">
        <v>262</v>
      </c>
      <c r="K6" s="41">
        <v>127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51</v>
      </c>
      <c r="F8" s="43">
        <v>200</v>
      </c>
      <c r="G8" s="61">
        <f>[1]день1!D11</f>
        <v>0.2</v>
      </c>
      <c r="H8" s="61">
        <f>[1]день1!E11</f>
        <v>0</v>
      </c>
      <c r="I8" s="61">
        <f>[1]день1!F11</f>
        <v>15.4</v>
      </c>
      <c r="J8" s="61">
        <f>[1]день1!G11</f>
        <v>60.94</v>
      </c>
      <c r="K8" s="44">
        <v>130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2.64</v>
      </c>
      <c r="H9" s="43">
        <v>0.26</v>
      </c>
      <c r="I9" s="43">
        <v>18.68</v>
      </c>
      <c r="J9" s="43">
        <v>89.4</v>
      </c>
      <c r="K9" s="44"/>
      <c r="L9" s="43"/>
    </row>
    <row r="10" spans="1:12" ht="14.4" x14ac:dyDescent="0.3">
      <c r="A10" s="23"/>
      <c r="B10" s="15"/>
      <c r="C10" s="11"/>
      <c r="D10" s="7"/>
      <c r="E10" s="42" t="s">
        <v>41</v>
      </c>
      <c r="F10" s="43">
        <v>10</v>
      </c>
      <c r="G10" s="43">
        <v>0.08</v>
      </c>
      <c r="H10" s="43">
        <v>7.11</v>
      </c>
      <c r="I10" s="43">
        <v>0.13</v>
      </c>
      <c r="J10" s="43">
        <v>64.739999999999995</v>
      </c>
      <c r="K10" s="44"/>
      <c r="L10" s="43"/>
    </row>
    <row r="11" spans="1:12" ht="14.4" x14ac:dyDescent="0.3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500</v>
      </c>
      <c r="G14" s="19">
        <f t="shared" ref="G14:J14" si="0">SUM(G6:G13)</f>
        <v>10.17</v>
      </c>
      <c r="H14" s="19">
        <f t="shared" si="0"/>
        <v>17.87</v>
      </c>
      <c r="I14" s="19">
        <f t="shared" si="0"/>
        <v>70.459999999999994</v>
      </c>
      <c r="J14" s="19">
        <f t="shared" si="0"/>
        <v>477.08000000000004</v>
      </c>
      <c r="K14" s="25"/>
      <c r="L14" s="19">
        <v>15.92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42</v>
      </c>
      <c r="F16" s="43">
        <v>200</v>
      </c>
      <c r="G16" s="43">
        <v>3.32</v>
      </c>
      <c r="H16" s="43">
        <v>2</v>
      </c>
      <c r="I16" s="43">
        <v>16.8</v>
      </c>
      <c r="J16" s="43">
        <v>96</v>
      </c>
      <c r="K16" s="44">
        <v>46</v>
      </c>
      <c r="L16" s="43"/>
    </row>
    <row r="17" spans="1:12" ht="14.4" x14ac:dyDescent="0.3">
      <c r="A17" s="23"/>
      <c r="B17" s="15"/>
      <c r="C17" s="11"/>
      <c r="D17" s="7" t="s">
        <v>28</v>
      </c>
      <c r="E17" s="42" t="s">
        <v>43</v>
      </c>
      <c r="F17" s="43">
        <v>240</v>
      </c>
      <c r="G17" s="43">
        <v>24.07</v>
      </c>
      <c r="H17" s="43">
        <v>20.93</v>
      </c>
      <c r="I17" s="43">
        <v>41.76</v>
      </c>
      <c r="J17" s="43">
        <v>438.6</v>
      </c>
      <c r="K17" s="44">
        <v>200</v>
      </c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 t="str">
        <f>'[2]1'!D14</f>
        <v>Напиток лимонный</v>
      </c>
      <c r="F19" s="43">
        <f>'[2]1'!E14</f>
        <v>200</v>
      </c>
      <c r="G19" s="61">
        <f>[1]день1!D18</f>
        <v>0.1</v>
      </c>
      <c r="H19" s="61">
        <f>[1]день1!E18</f>
        <v>0</v>
      </c>
      <c r="I19" s="61">
        <f>[1]день1!F18</f>
        <v>24.2</v>
      </c>
      <c r="J19" s="61">
        <f>[1]день1!G18</f>
        <v>93</v>
      </c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40</v>
      </c>
      <c r="F20" s="43">
        <v>50</v>
      </c>
      <c r="G20" s="43">
        <v>3.31</v>
      </c>
      <c r="H20" s="43">
        <v>0.33</v>
      </c>
      <c r="I20" s="43">
        <v>23.35</v>
      </c>
      <c r="J20" s="43">
        <v>111.75</v>
      </c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 t="s">
        <v>44</v>
      </c>
      <c r="F21" s="43">
        <v>40</v>
      </c>
      <c r="G21" s="43">
        <v>2.64</v>
      </c>
      <c r="H21" s="43">
        <v>0.48</v>
      </c>
      <c r="I21" s="43">
        <v>13.36</v>
      </c>
      <c r="J21" s="43">
        <v>69.510000000000005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730</v>
      </c>
      <c r="G24" s="19">
        <f t="shared" ref="G24:J24" si="1">SUM(G15:G23)</f>
        <v>33.44</v>
      </c>
      <c r="H24" s="19">
        <f t="shared" si="1"/>
        <v>23.74</v>
      </c>
      <c r="I24" s="19">
        <f t="shared" si="1"/>
        <v>119.47000000000001</v>
      </c>
      <c r="J24" s="19">
        <f t="shared" si="1"/>
        <v>808.86</v>
      </c>
      <c r="K24" s="25"/>
      <c r="L24" s="19">
        <v>72</v>
      </c>
    </row>
    <row r="25" spans="1:12" ht="14.4" x14ac:dyDescent="0.25">
      <c r="A25" s="29">
        <f>A6</f>
        <v>1</v>
      </c>
      <c r="B25" s="30">
        <f>B6</f>
        <v>1</v>
      </c>
      <c r="C25" s="66" t="s">
        <v>4</v>
      </c>
      <c r="D25" s="67"/>
      <c r="E25" s="31"/>
      <c r="F25" s="32">
        <f>F14+F24</f>
        <v>1230</v>
      </c>
      <c r="G25" s="32">
        <f t="shared" ref="G25:J25" si="2">G14+G24</f>
        <v>43.61</v>
      </c>
      <c r="H25" s="32">
        <f t="shared" si="2"/>
        <v>41.61</v>
      </c>
      <c r="I25" s="32">
        <f t="shared" si="2"/>
        <v>189.93</v>
      </c>
      <c r="J25" s="32">
        <f t="shared" si="2"/>
        <v>1285.94</v>
      </c>
      <c r="K25" s="32"/>
      <c r="L25" s="32">
        <f t="shared" ref="L25" si="3">L14+L24</f>
        <v>87.92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45</v>
      </c>
      <c r="F26" s="40">
        <v>250</v>
      </c>
      <c r="G26" s="40">
        <v>11.6</v>
      </c>
      <c r="H26" s="40">
        <v>8.23</v>
      </c>
      <c r="I26" s="40">
        <v>57.34</v>
      </c>
      <c r="J26" s="40">
        <v>336.15</v>
      </c>
      <c r="K26" s="41">
        <v>302</v>
      </c>
      <c r="L26" s="40"/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46</v>
      </c>
      <c r="F28" s="43">
        <v>200</v>
      </c>
      <c r="G28" s="43">
        <v>2.7</v>
      </c>
      <c r="H28" s="43">
        <v>2.8</v>
      </c>
      <c r="I28" s="43">
        <v>22.4</v>
      </c>
      <c r="J28" s="43">
        <v>153</v>
      </c>
      <c r="K28" s="44">
        <v>148</v>
      </c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40</v>
      </c>
      <c r="F29" s="43">
        <v>40</v>
      </c>
      <c r="G29" s="43">
        <v>2.64</v>
      </c>
      <c r="H29" s="43">
        <v>0.26</v>
      </c>
      <c r="I29" s="43">
        <v>18.68</v>
      </c>
      <c r="J29" s="43">
        <v>89.4</v>
      </c>
      <c r="K29" s="44"/>
      <c r="L29" s="43"/>
    </row>
    <row r="30" spans="1:12" ht="14.4" x14ac:dyDescent="0.3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 t="s">
        <v>41</v>
      </c>
      <c r="F31" s="43">
        <v>10</v>
      </c>
      <c r="G31" s="43">
        <v>0.08</v>
      </c>
      <c r="H31" s="43">
        <v>7.11</v>
      </c>
      <c r="I31" s="43">
        <v>0.13</v>
      </c>
      <c r="J31" s="43">
        <v>64.739999999999995</v>
      </c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500</v>
      </c>
      <c r="G33" s="19">
        <f t="shared" ref="G33" si="4">SUM(G26:G32)</f>
        <v>17.02</v>
      </c>
      <c r="H33" s="19">
        <f t="shared" ref="H33" si="5">SUM(H26:H32)</f>
        <v>18.400000000000002</v>
      </c>
      <c r="I33" s="19">
        <f t="shared" ref="I33" si="6">SUM(I26:I32)</f>
        <v>98.550000000000011</v>
      </c>
      <c r="J33" s="19">
        <f t="shared" ref="J33" si="7">SUM(J26:J32)</f>
        <v>643.29</v>
      </c>
      <c r="K33" s="25"/>
      <c r="L33" s="19">
        <v>15.92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47</v>
      </c>
      <c r="F35" s="43">
        <v>200</v>
      </c>
      <c r="G35" s="43">
        <v>1.6</v>
      </c>
      <c r="H35" s="43">
        <v>4.76</v>
      </c>
      <c r="I35" s="43">
        <v>10.48</v>
      </c>
      <c r="J35" s="43">
        <v>84.8</v>
      </c>
      <c r="K35" s="44">
        <v>39</v>
      </c>
      <c r="L35" s="43"/>
    </row>
    <row r="36" spans="1:12" ht="14.4" x14ac:dyDescent="0.3">
      <c r="A36" s="14"/>
      <c r="B36" s="15"/>
      <c r="C36" s="11"/>
      <c r="D36" s="7" t="s">
        <v>28</v>
      </c>
      <c r="E36" s="42" t="s">
        <v>48</v>
      </c>
      <c r="F36" s="43">
        <v>90</v>
      </c>
      <c r="G36" s="43">
        <v>12.34</v>
      </c>
      <c r="H36" s="43">
        <v>6.7</v>
      </c>
      <c r="I36" s="43">
        <v>5.65</v>
      </c>
      <c r="J36" s="43">
        <v>132.43</v>
      </c>
      <c r="K36" s="44">
        <v>154</v>
      </c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49</v>
      </c>
      <c r="F37" s="43">
        <v>150</v>
      </c>
      <c r="G37" s="43">
        <v>3.15</v>
      </c>
      <c r="H37" s="43">
        <v>6.75</v>
      </c>
      <c r="I37" s="43">
        <v>21.9</v>
      </c>
      <c r="J37" s="43">
        <v>163.5</v>
      </c>
      <c r="K37" s="44">
        <v>92</v>
      </c>
      <c r="L37" s="43"/>
    </row>
    <row r="38" spans="1:12" ht="14.4" x14ac:dyDescent="0.3">
      <c r="A38" s="14"/>
      <c r="B38" s="15"/>
      <c r="C38" s="11"/>
      <c r="D38" s="7" t="s">
        <v>30</v>
      </c>
      <c r="E38" s="42" t="str">
        <f>'[3]1'!D16</f>
        <v>Компот из смеси сухофруктов</v>
      </c>
      <c r="F38" s="43">
        <f>'[3]1'!E16</f>
        <v>200</v>
      </c>
      <c r="G38" s="61">
        <f>[1]день2!D19</f>
        <v>0.6</v>
      </c>
      <c r="H38" s="61">
        <f>[1]день2!E19</f>
        <v>0</v>
      </c>
      <c r="I38" s="61">
        <f>[1]день2!F19</f>
        <v>31.4</v>
      </c>
      <c r="J38" s="61">
        <f>[1]день2!G19</f>
        <v>124</v>
      </c>
      <c r="K38" s="44">
        <v>47</v>
      </c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40</v>
      </c>
      <c r="F39" s="43">
        <v>50</v>
      </c>
      <c r="G39" s="43">
        <v>3.31</v>
      </c>
      <c r="H39" s="43">
        <v>0.33</v>
      </c>
      <c r="I39" s="43">
        <v>23.35</v>
      </c>
      <c r="J39" s="43">
        <v>111.75</v>
      </c>
      <c r="K39" s="44"/>
      <c r="L39" s="43"/>
    </row>
    <row r="40" spans="1:12" ht="14.4" x14ac:dyDescent="0.3">
      <c r="A40" s="14"/>
      <c r="B40" s="15"/>
      <c r="C40" s="11"/>
      <c r="D40" s="7" t="s">
        <v>32</v>
      </c>
      <c r="E40" s="42" t="s">
        <v>44</v>
      </c>
      <c r="F40" s="43">
        <v>40</v>
      </c>
      <c r="G40" s="43">
        <v>2.64</v>
      </c>
      <c r="H40" s="43">
        <v>0.48</v>
      </c>
      <c r="I40" s="43">
        <v>13.36</v>
      </c>
      <c r="J40" s="43">
        <v>69.510000000000005</v>
      </c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730</v>
      </c>
      <c r="G43" s="19">
        <f t="shared" ref="G43" si="8">SUM(G34:G42)</f>
        <v>23.64</v>
      </c>
      <c r="H43" s="19">
        <f t="shared" ref="H43" si="9">SUM(H34:H42)</f>
        <v>19.02</v>
      </c>
      <c r="I43" s="19">
        <f t="shared" ref="I43" si="10">SUM(I34:I42)</f>
        <v>106.14</v>
      </c>
      <c r="J43" s="19">
        <f t="shared" ref="J43" si="11">SUM(J34:J42)</f>
        <v>685.99</v>
      </c>
      <c r="K43" s="25"/>
      <c r="L43" s="19">
        <v>72</v>
      </c>
    </row>
    <row r="44" spans="1:12" ht="15.75" customHeight="1" x14ac:dyDescent="0.25">
      <c r="A44" s="33">
        <f>A26</f>
        <v>1</v>
      </c>
      <c r="B44" s="33">
        <f>B26</f>
        <v>2</v>
      </c>
      <c r="C44" s="66" t="s">
        <v>4</v>
      </c>
      <c r="D44" s="67"/>
      <c r="E44" s="31"/>
      <c r="F44" s="32">
        <f>F33+F43</f>
        <v>1230</v>
      </c>
      <c r="G44" s="32">
        <f t="shared" ref="G44" si="12">G33+G43</f>
        <v>40.659999999999997</v>
      </c>
      <c r="H44" s="32">
        <f t="shared" ref="H44" si="13">H33+H43</f>
        <v>37.42</v>
      </c>
      <c r="I44" s="32">
        <f t="shared" ref="I44" si="14">I33+I43</f>
        <v>204.69</v>
      </c>
      <c r="J44" s="32">
        <f t="shared" ref="J44:L44" si="15">J33+J43</f>
        <v>1329.28</v>
      </c>
      <c r="K44" s="32"/>
      <c r="L44" s="32">
        <f t="shared" si="15"/>
        <v>87.92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39" t="str">
        <f>'[1]День3 '!B10</f>
        <v>Суп молочный с макаронными изделиями</v>
      </c>
      <c r="F45" s="40">
        <v>250</v>
      </c>
      <c r="G45" s="40">
        <v>2.75</v>
      </c>
      <c r="H45" s="40">
        <v>10.25</v>
      </c>
      <c r="I45" s="40">
        <v>26.25</v>
      </c>
      <c r="J45" s="40">
        <v>215</v>
      </c>
      <c r="K45" s="41">
        <v>130</v>
      </c>
      <c r="L45" s="40"/>
    </row>
    <row r="46" spans="1:12" ht="14.4" x14ac:dyDescent="0.3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51</v>
      </c>
      <c r="F47" s="43">
        <v>200</v>
      </c>
      <c r="G47" s="61">
        <f>'[1]День3 '!D11</f>
        <v>0.2</v>
      </c>
      <c r="H47" s="61">
        <f>'[1]День3 '!E11</f>
        <v>0</v>
      </c>
      <c r="I47" s="61">
        <f>'[1]День3 '!F11</f>
        <v>15.4</v>
      </c>
      <c r="J47" s="61">
        <f>'[1]День3 '!G11</f>
        <v>60.94</v>
      </c>
      <c r="K47" s="44">
        <v>44</v>
      </c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40</v>
      </c>
      <c r="F48" s="43">
        <v>40</v>
      </c>
      <c r="G48" s="43">
        <v>2.64</v>
      </c>
      <c r="H48" s="43">
        <v>0.26</v>
      </c>
      <c r="I48" s="43">
        <v>18.68</v>
      </c>
      <c r="J48" s="43">
        <v>89.4</v>
      </c>
      <c r="K48" s="44"/>
      <c r="L48" s="43"/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 t="s">
        <v>41</v>
      </c>
      <c r="F50" s="43">
        <v>10</v>
      </c>
      <c r="G50" s="43">
        <v>0.08</v>
      </c>
      <c r="H50" s="43">
        <v>7.11</v>
      </c>
      <c r="I50" s="43">
        <v>0.13</v>
      </c>
      <c r="J50" s="43">
        <v>64.739999999999995</v>
      </c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6">SUM(G45:G51)</f>
        <v>5.67</v>
      </c>
      <c r="H52" s="19">
        <f t="shared" ref="H52" si="17">SUM(H45:H51)</f>
        <v>17.62</v>
      </c>
      <c r="I52" s="19">
        <f t="shared" ref="I52" si="18">SUM(I45:I51)</f>
        <v>60.46</v>
      </c>
      <c r="J52" s="19">
        <f t="shared" ref="J52" si="19">SUM(J45:J51)</f>
        <v>430.08000000000004</v>
      </c>
      <c r="K52" s="25"/>
      <c r="L52" s="19">
        <v>15.92</v>
      </c>
    </row>
    <row r="53" spans="1:12" ht="14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52</v>
      </c>
      <c r="F54" s="43">
        <v>200</v>
      </c>
      <c r="G54" s="43">
        <v>1.8</v>
      </c>
      <c r="H54" s="43">
        <v>4.5</v>
      </c>
      <c r="I54" s="43">
        <v>12.5</v>
      </c>
      <c r="J54" s="43">
        <v>99</v>
      </c>
      <c r="K54" s="44">
        <v>43</v>
      </c>
      <c r="L54" s="43"/>
    </row>
    <row r="55" spans="1:12" ht="14.4" x14ac:dyDescent="0.3">
      <c r="A55" s="23"/>
      <c r="B55" s="15"/>
      <c r="C55" s="11"/>
      <c r="D55" s="7" t="s">
        <v>28</v>
      </c>
      <c r="E55" s="42" t="str">
        <f>'[1]День3 '!$B$18</f>
        <v>Фрикадельки "Петушок"</v>
      </c>
      <c r="F55" s="43">
        <v>90</v>
      </c>
      <c r="G55" s="61">
        <f>'[1]День3 '!D18</f>
        <v>12.87</v>
      </c>
      <c r="H55" s="61">
        <f>'[1]День3 '!E18</f>
        <v>15.39</v>
      </c>
      <c r="I55" s="61">
        <f>'[1]День3 '!F18</f>
        <v>22.4</v>
      </c>
      <c r="J55" s="61">
        <f>'[1]День3 '!G18</f>
        <v>222.57</v>
      </c>
      <c r="K55" s="44">
        <v>9</v>
      </c>
      <c r="L55" s="43"/>
    </row>
    <row r="56" spans="1:12" ht="14.4" x14ac:dyDescent="0.3">
      <c r="A56" s="23"/>
      <c r="B56" s="15"/>
      <c r="C56" s="11"/>
      <c r="D56" s="7"/>
      <c r="E56" s="42" t="s">
        <v>53</v>
      </c>
      <c r="F56" s="43">
        <v>30</v>
      </c>
      <c r="G56" s="43">
        <v>0.78</v>
      </c>
      <c r="H56" s="43">
        <v>2.88</v>
      </c>
      <c r="I56" s="43">
        <v>2.82</v>
      </c>
      <c r="J56" s="43">
        <v>42</v>
      </c>
      <c r="K56" s="44">
        <v>516</v>
      </c>
      <c r="L56" s="43"/>
    </row>
    <row r="57" spans="1:12" ht="14.4" x14ac:dyDescent="0.3">
      <c r="A57" s="23"/>
      <c r="B57" s="15"/>
      <c r="C57" s="11"/>
      <c r="D57" s="7" t="s">
        <v>29</v>
      </c>
      <c r="E57" s="42" t="str">
        <f>'[1]День3 '!$B$19</f>
        <v>Каша гречневая вязкая</v>
      </c>
      <c r="F57" s="43">
        <v>150</v>
      </c>
      <c r="G57" s="61">
        <f>'[1]День3 '!D19</f>
        <v>4.63</v>
      </c>
      <c r="H57" s="61">
        <f>'[1]День3 '!E19</f>
        <v>5.01</v>
      </c>
      <c r="I57" s="61">
        <f>'[1]День3 '!F19</f>
        <v>20.85</v>
      </c>
      <c r="J57" s="61">
        <f>'[1]День3 '!G19</f>
        <v>146.81</v>
      </c>
      <c r="K57" s="44">
        <v>21</v>
      </c>
      <c r="L57" s="43"/>
    </row>
    <row r="58" spans="1:12" ht="14.4" x14ac:dyDescent="0.3">
      <c r="A58" s="23"/>
      <c r="B58" s="15"/>
      <c r="C58" s="11"/>
      <c r="D58" s="7" t="s">
        <v>30</v>
      </c>
      <c r="E58" s="42" t="s">
        <v>55</v>
      </c>
      <c r="F58" s="43">
        <v>200</v>
      </c>
      <c r="G58" s="43">
        <v>0.75</v>
      </c>
      <c r="H58" s="43">
        <v>0.08</v>
      </c>
      <c r="I58" s="43">
        <v>31.64</v>
      </c>
      <c r="J58" s="43">
        <v>131.1</v>
      </c>
      <c r="K58" s="44">
        <v>43</v>
      </c>
      <c r="L58" s="43"/>
    </row>
    <row r="59" spans="1:12" ht="14.4" x14ac:dyDescent="0.3">
      <c r="A59" s="23"/>
      <c r="B59" s="15"/>
      <c r="C59" s="11"/>
      <c r="D59" s="7" t="s">
        <v>31</v>
      </c>
      <c r="E59" s="42" t="s">
        <v>40</v>
      </c>
      <c r="F59" s="43">
        <v>50</v>
      </c>
      <c r="G59" s="43">
        <v>3.31</v>
      </c>
      <c r="H59" s="43">
        <v>0.33</v>
      </c>
      <c r="I59" s="43">
        <v>23.35</v>
      </c>
      <c r="J59" s="43">
        <v>111.75</v>
      </c>
      <c r="K59" s="44"/>
      <c r="L59" s="43"/>
    </row>
    <row r="60" spans="1:12" ht="14.4" x14ac:dyDescent="0.3">
      <c r="A60" s="23"/>
      <c r="B60" s="15"/>
      <c r="C60" s="11"/>
      <c r="D60" s="7" t="s">
        <v>32</v>
      </c>
      <c r="E60" s="42" t="s">
        <v>44</v>
      </c>
      <c r="F60" s="43">
        <v>40</v>
      </c>
      <c r="G60" s="43">
        <v>2.64</v>
      </c>
      <c r="H60" s="43">
        <v>0.48</v>
      </c>
      <c r="I60" s="43">
        <v>13.36</v>
      </c>
      <c r="J60" s="43">
        <v>69.510000000000005</v>
      </c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SUM(F53:F62)</f>
        <v>760</v>
      </c>
      <c r="G63" s="19">
        <f t="shared" ref="G63" si="20">SUM(G53:G62)</f>
        <v>26.779999999999998</v>
      </c>
      <c r="H63" s="19">
        <f t="shared" ref="H63" si="21">SUM(H53:H62)</f>
        <v>28.669999999999998</v>
      </c>
      <c r="I63" s="19">
        <f t="shared" ref="I63" si="22">SUM(I53:I62)</f>
        <v>126.92</v>
      </c>
      <c r="J63" s="19">
        <f t="shared" ref="J63" si="23">SUM(J53:J62)</f>
        <v>822.74</v>
      </c>
      <c r="K63" s="25"/>
      <c r="L63" s="19">
        <v>72</v>
      </c>
    </row>
    <row r="64" spans="1:12" ht="15.75" customHeight="1" x14ac:dyDescent="0.25">
      <c r="A64" s="29">
        <f>A45</f>
        <v>1</v>
      </c>
      <c r="B64" s="30">
        <f>B45</f>
        <v>3</v>
      </c>
      <c r="C64" s="66" t="s">
        <v>4</v>
      </c>
      <c r="D64" s="67"/>
      <c r="E64" s="31"/>
      <c r="F64" s="32">
        <f>F52+F63</f>
        <v>1260</v>
      </c>
      <c r="G64" s="32">
        <f t="shared" ref="G64" si="24">G52+G63</f>
        <v>32.449999999999996</v>
      </c>
      <c r="H64" s="32">
        <f t="shared" ref="H64" si="25">H52+H63</f>
        <v>46.29</v>
      </c>
      <c r="I64" s="32">
        <f t="shared" ref="I64" si="26">I52+I63</f>
        <v>187.38</v>
      </c>
      <c r="J64" s="32">
        <f t="shared" ref="J64:L64" si="27">J52+J63</f>
        <v>1252.8200000000002</v>
      </c>
      <c r="K64" s="32"/>
      <c r="L64" s="32">
        <f t="shared" si="27"/>
        <v>87.92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56</v>
      </c>
      <c r="F65" s="40">
        <v>250</v>
      </c>
      <c r="G65" s="40">
        <v>7.25</v>
      </c>
      <c r="H65" s="40">
        <v>19.559999999999999</v>
      </c>
      <c r="I65" s="40">
        <v>60.7</v>
      </c>
      <c r="J65" s="40">
        <v>262</v>
      </c>
      <c r="K65" s="41">
        <v>125</v>
      </c>
      <c r="L65" s="40"/>
    </row>
    <row r="66" spans="1:12" ht="14.4" x14ac:dyDescent="0.3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22</v>
      </c>
      <c r="E67" s="42" t="s">
        <v>71</v>
      </c>
      <c r="F67" s="43">
        <v>200</v>
      </c>
      <c r="G67" s="43">
        <v>4.9000000000000004</v>
      </c>
      <c r="H67" s="43">
        <v>5</v>
      </c>
      <c r="I67" s="43">
        <v>32.5</v>
      </c>
      <c r="J67" s="43">
        <v>190</v>
      </c>
      <c r="K67" s="44">
        <v>149</v>
      </c>
      <c r="L67" s="43"/>
    </row>
    <row r="68" spans="1:12" ht="14.4" x14ac:dyDescent="0.3">
      <c r="A68" s="23"/>
      <c r="B68" s="15"/>
      <c r="C68" s="11"/>
      <c r="D68" s="7" t="s">
        <v>23</v>
      </c>
      <c r="E68" s="42" t="s">
        <v>40</v>
      </c>
      <c r="F68" s="43">
        <v>40</v>
      </c>
      <c r="G68" s="43">
        <v>2.64</v>
      </c>
      <c r="H68" s="43">
        <v>0.26</v>
      </c>
      <c r="I68" s="43">
        <v>18.68</v>
      </c>
      <c r="J68" s="43">
        <v>89.4</v>
      </c>
      <c r="K68" s="44"/>
      <c r="L68" s="43"/>
    </row>
    <row r="69" spans="1:12" ht="14.4" x14ac:dyDescent="0.3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6"/>
      <c r="E70" s="42" t="s">
        <v>41</v>
      </c>
      <c r="F70" s="43">
        <v>10</v>
      </c>
      <c r="G70" s="43">
        <v>0.08</v>
      </c>
      <c r="H70" s="43">
        <v>7.11</v>
      </c>
      <c r="I70" s="43">
        <v>0.13</v>
      </c>
      <c r="J70" s="43">
        <v>64.739999999999995</v>
      </c>
      <c r="K70" s="44"/>
      <c r="L70" s="4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28">SUM(G65:G71)</f>
        <v>14.870000000000001</v>
      </c>
      <c r="H72" s="19">
        <f t="shared" ref="H72" si="29">SUM(H65:H71)</f>
        <v>31.93</v>
      </c>
      <c r="I72" s="19">
        <f t="shared" ref="I72" si="30">SUM(I65:I71)</f>
        <v>112.00999999999999</v>
      </c>
      <c r="J72" s="19">
        <f t="shared" ref="J72" si="31">SUM(J65:J71)</f>
        <v>606.14</v>
      </c>
      <c r="K72" s="25"/>
      <c r="L72" s="19">
        <v>15.92</v>
      </c>
    </row>
    <row r="73" spans="1:12" ht="14.4" x14ac:dyDescent="0.3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42" t="s">
        <v>57</v>
      </c>
      <c r="F74" s="43">
        <v>200</v>
      </c>
      <c r="G74" s="43">
        <v>3.06</v>
      </c>
      <c r="H74" s="43">
        <v>6.28</v>
      </c>
      <c r="I74" s="43">
        <v>19.48</v>
      </c>
      <c r="J74" s="43">
        <v>115.8</v>
      </c>
      <c r="K74" s="44">
        <v>65</v>
      </c>
      <c r="L74" s="43"/>
    </row>
    <row r="75" spans="1:12" ht="14.4" x14ac:dyDescent="0.3">
      <c r="A75" s="23"/>
      <c r="B75" s="15"/>
      <c r="C75" s="11"/>
      <c r="D75" s="7" t="s">
        <v>28</v>
      </c>
      <c r="E75" s="42" t="str">
        <f>[1]День4!B17</f>
        <v>Гуляш из говядины</v>
      </c>
      <c r="F75" s="43">
        <v>90</v>
      </c>
      <c r="G75" s="61">
        <f>[1]День4!D17</f>
        <v>12.51</v>
      </c>
      <c r="H75" s="61">
        <f>[1]День4!E17</f>
        <v>5.85</v>
      </c>
      <c r="I75" s="61">
        <f>[1]День4!F17</f>
        <v>3.6</v>
      </c>
      <c r="J75" s="61">
        <f>[1]День4!G17</f>
        <v>118.8</v>
      </c>
      <c r="K75" s="44">
        <v>23</v>
      </c>
      <c r="L75" s="43"/>
    </row>
    <row r="76" spans="1:12" ht="14.4" x14ac:dyDescent="0.3">
      <c r="A76" s="23"/>
      <c r="B76" s="15"/>
      <c r="C76" s="11"/>
      <c r="D76" s="7" t="s">
        <v>29</v>
      </c>
      <c r="E76" s="42" t="str">
        <f>[1]День4!B18</f>
        <v>Макаронные изделия отварные</v>
      </c>
      <c r="F76" s="43">
        <v>150</v>
      </c>
      <c r="G76" s="61">
        <f>[1]День4!D18</f>
        <v>5.65</v>
      </c>
      <c r="H76" s="61">
        <f>[1]День4!E18</f>
        <v>4.47</v>
      </c>
      <c r="I76" s="61">
        <f>[1]День4!F18</f>
        <v>36.020000000000003</v>
      </c>
      <c r="J76" s="61">
        <f>[1]День4!G18</f>
        <v>207.08</v>
      </c>
      <c r="K76" s="44">
        <v>26</v>
      </c>
      <c r="L76" s="43"/>
    </row>
    <row r="77" spans="1:12" ht="14.4" x14ac:dyDescent="0.3">
      <c r="A77" s="23"/>
      <c r="B77" s="15"/>
      <c r="C77" s="11"/>
      <c r="D77" s="7" t="s">
        <v>30</v>
      </c>
      <c r="E77" s="42" t="s">
        <v>59</v>
      </c>
      <c r="F77" s="43">
        <v>200</v>
      </c>
      <c r="G77" s="43">
        <v>0.18</v>
      </c>
      <c r="H77" s="43">
        <v>0.18</v>
      </c>
      <c r="I77" s="43">
        <v>28.4</v>
      </c>
      <c r="J77" s="43">
        <v>117.1</v>
      </c>
      <c r="K77" s="44">
        <v>156</v>
      </c>
      <c r="L77" s="43"/>
    </row>
    <row r="78" spans="1:12" ht="14.4" x14ac:dyDescent="0.3">
      <c r="A78" s="23"/>
      <c r="B78" s="15"/>
      <c r="C78" s="11"/>
      <c r="D78" s="7" t="s">
        <v>31</v>
      </c>
      <c r="E78" s="42" t="s">
        <v>40</v>
      </c>
      <c r="F78" s="43">
        <v>50</v>
      </c>
      <c r="G78" s="43">
        <v>3.31</v>
      </c>
      <c r="H78" s="43">
        <v>0.33</v>
      </c>
      <c r="I78" s="43">
        <v>23.35</v>
      </c>
      <c r="J78" s="43">
        <v>111.75</v>
      </c>
      <c r="K78" s="44"/>
      <c r="L78" s="43"/>
    </row>
    <row r="79" spans="1:12" ht="14.4" x14ac:dyDescent="0.3">
      <c r="A79" s="23"/>
      <c r="B79" s="15"/>
      <c r="C79" s="11"/>
      <c r="D79" s="7" t="s">
        <v>32</v>
      </c>
      <c r="E79" s="42" t="s">
        <v>44</v>
      </c>
      <c r="F79" s="43">
        <v>40</v>
      </c>
      <c r="G79" s="43">
        <v>2.64</v>
      </c>
      <c r="H79" s="43">
        <v>0.48</v>
      </c>
      <c r="I79" s="43">
        <v>13.36</v>
      </c>
      <c r="J79" s="43">
        <v>69.510000000000005</v>
      </c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SUM(F73:F81)</f>
        <v>730</v>
      </c>
      <c r="G82" s="19">
        <f t="shared" ref="G82" si="32">SUM(G73:G81)</f>
        <v>27.349999999999998</v>
      </c>
      <c r="H82" s="19">
        <f t="shared" ref="H82" si="33">SUM(H73:H81)</f>
        <v>17.589999999999996</v>
      </c>
      <c r="I82" s="19">
        <f t="shared" ref="I82" si="34">SUM(I73:I81)</f>
        <v>124.21</v>
      </c>
      <c r="J82" s="19">
        <f t="shared" ref="J82" si="35">SUM(J73:J81)</f>
        <v>740.04</v>
      </c>
      <c r="K82" s="25"/>
      <c r="L82" s="19">
        <v>72</v>
      </c>
    </row>
    <row r="83" spans="1:12" ht="15.75" customHeight="1" x14ac:dyDescent="0.25">
      <c r="A83" s="29">
        <f>A65</f>
        <v>1</v>
      </c>
      <c r="B83" s="30">
        <f>B65</f>
        <v>4</v>
      </c>
      <c r="C83" s="66" t="s">
        <v>4</v>
      </c>
      <c r="D83" s="67"/>
      <c r="E83" s="31"/>
      <c r="F83" s="32">
        <f>F72+F82</f>
        <v>1230</v>
      </c>
      <c r="G83" s="32">
        <f t="shared" ref="G83" si="36">G72+G82</f>
        <v>42.22</v>
      </c>
      <c r="H83" s="32">
        <f t="shared" ref="H83" si="37">H72+H82</f>
        <v>49.519999999999996</v>
      </c>
      <c r="I83" s="32">
        <f t="shared" ref="I83" si="38">I72+I82</f>
        <v>236.21999999999997</v>
      </c>
      <c r="J83" s="32">
        <f t="shared" ref="J83:L83" si="39">J72+J82</f>
        <v>1346.1799999999998</v>
      </c>
      <c r="K83" s="32"/>
      <c r="L83" s="32">
        <f t="shared" si="39"/>
        <v>87.92</v>
      </c>
    </row>
    <row r="84" spans="1:12" ht="14.4" x14ac:dyDescent="0.3">
      <c r="A84" s="20">
        <v>1</v>
      </c>
      <c r="B84" s="21">
        <v>5</v>
      </c>
      <c r="C84" s="22" t="s">
        <v>20</v>
      </c>
      <c r="D84" s="5" t="s">
        <v>21</v>
      </c>
      <c r="E84" s="39" t="str">
        <f>[1]День5!$B$10</f>
        <v>Каша гречневая на молоке вязкая</v>
      </c>
      <c r="F84" s="40">
        <v>250</v>
      </c>
      <c r="G84" s="40">
        <v>8.25</v>
      </c>
      <c r="H84" s="40">
        <v>10.75</v>
      </c>
      <c r="I84" s="40">
        <v>49.5</v>
      </c>
      <c r="J84" s="40">
        <v>323.25</v>
      </c>
      <c r="K84" s="41">
        <v>35</v>
      </c>
      <c r="L84" s="40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22</v>
      </c>
      <c r="E86" s="42" t="s">
        <v>51</v>
      </c>
      <c r="F86" s="43">
        <v>200</v>
      </c>
      <c r="G86" s="43">
        <v>0.2</v>
      </c>
      <c r="H86" s="43">
        <v>0</v>
      </c>
      <c r="I86" s="43">
        <v>15.4</v>
      </c>
      <c r="J86" s="43">
        <v>60.94</v>
      </c>
      <c r="K86" s="44">
        <v>147</v>
      </c>
      <c r="L86" s="43"/>
    </row>
    <row r="87" spans="1:12" ht="14.4" x14ac:dyDescent="0.3">
      <c r="A87" s="23"/>
      <c r="B87" s="15"/>
      <c r="C87" s="11"/>
      <c r="D87" s="7" t="s">
        <v>23</v>
      </c>
      <c r="E87" s="42" t="s">
        <v>40</v>
      </c>
      <c r="F87" s="43">
        <v>40</v>
      </c>
      <c r="G87" s="43">
        <v>2.64</v>
      </c>
      <c r="H87" s="43">
        <v>0.26</v>
      </c>
      <c r="I87" s="43">
        <v>18.68</v>
      </c>
      <c r="J87" s="43">
        <v>89.4</v>
      </c>
      <c r="K87" s="44"/>
      <c r="L87" s="43"/>
    </row>
    <row r="88" spans="1:12" ht="14.4" x14ac:dyDescent="0.3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 t="s">
        <v>41</v>
      </c>
      <c r="F89" s="43">
        <v>10</v>
      </c>
      <c r="G89" s="43">
        <v>0.08</v>
      </c>
      <c r="H89" s="43">
        <v>7.11</v>
      </c>
      <c r="I89" s="43">
        <v>0.13</v>
      </c>
      <c r="J89" s="43">
        <v>64.739999999999995</v>
      </c>
      <c r="K89" s="44"/>
      <c r="L89" s="43"/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4"/>
      <c r="B91" s="17"/>
      <c r="C91" s="8"/>
      <c r="D91" s="18" t="s">
        <v>33</v>
      </c>
      <c r="E91" s="9"/>
      <c r="F91" s="19">
        <f>SUM(F84:F90)</f>
        <v>500</v>
      </c>
      <c r="G91" s="19">
        <f t="shared" ref="G91" si="40">SUM(G84:G90)</f>
        <v>11.17</v>
      </c>
      <c r="H91" s="19">
        <f t="shared" ref="H91" si="41">SUM(H84:H90)</f>
        <v>18.12</v>
      </c>
      <c r="I91" s="19">
        <f t="shared" ref="I91" si="42">SUM(I84:I90)</f>
        <v>83.710000000000008</v>
      </c>
      <c r="J91" s="19">
        <f t="shared" ref="J91" si="43">SUM(J84:J90)</f>
        <v>538.33000000000004</v>
      </c>
      <c r="K91" s="25"/>
      <c r="L91" s="19">
        <v>15.92</v>
      </c>
    </row>
    <row r="92" spans="1:12" ht="14.4" x14ac:dyDescent="0.3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27</v>
      </c>
      <c r="E93" s="42" t="s">
        <v>60</v>
      </c>
      <c r="F93" s="43">
        <v>200</v>
      </c>
      <c r="G93" s="43">
        <v>4.96</v>
      </c>
      <c r="H93" s="43">
        <v>4.4800000000000004</v>
      </c>
      <c r="I93" s="43">
        <v>17.84</v>
      </c>
      <c r="J93" s="43">
        <v>133.6</v>
      </c>
      <c r="K93" s="44">
        <v>47</v>
      </c>
      <c r="L93" s="43"/>
    </row>
    <row r="94" spans="1:12" ht="14.4" x14ac:dyDescent="0.3">
      <c r="A94" s="23"/>
      <c r="B94" s="15"/>
      <c r="C94" s="11"/>
      <c r="D94" s="7" t="s">
        <v>28</v>
      </c>
      <c r="E94" s="42" t="str">
        <f>[1]День5!B16</f>
        <v>Котлета рубленая из мяса птицы</v>
      </c>
      <c r="F94" s="43">
        <v>90</v>
      </c>
      <c r="G94" s="61">
        <f>[1]День5!D16</f>
        <v>15.48</v>
      </c>
      <c r="H94" s="61">
        <f>[1]День5!E16</f>
        <v>15.66</v>
      </c>
      <c r="I94" s="61">
        <f>[1]День5!F16</f>
        <v>2.94</v>
      </c>
      <c r="J94" s="61">
        <f>[1]День5!G16</f>
        <v>212.4</v>
      </c>
      <c r="K94" s="44">
        <v>200</v>
      </c>
      <c r="L94" s="43"/>
    </row>
    <row r="95" spans="1:12" ht="14.4" x14ac:dyDescent="0.3">
      <c r="A95" s="23"/>
      <c r="B95" s="15"/>
      <c r="C95" s="11"/>
      <c r="D95" s="7" t="s">
        <v>29</v>
      </c>
      <c r="E95" s="42" t="str">
        <f>[1]День5!B17</f>
        <v>Каша рисовая вязкая</v>
      </c>
      <c r="F95" s="43">
        <v>150</v>
      </c>
      <c r="G95" s="61">
        <f>[1]День5!D17</f>
        <v>3.6</v>
      </c>
      <c r="H95" s="61">
        <f>[1]День5!E17</f>
        <v>5.25</v>
      </c>
      <c r="I95" s="61">
        <f>[1]День5!F17</f>
        <v>38.700000000000003</v>
      </c>
      <c r="J95" s="61">
        <f>[1]День5!G17</f>
        <v>216</v>
      </c>
      <c r="K95" s="44"/>
      <c r="L95" s="43"/>
    </row>
    <row r="96" spans="1:12" ht="14.4" x14ac:dyDescent="0.3">
      <c r="A96" s="23"/>
      <c r="B96" s="15"/>
      <c r="C96" s="11"/>
      <c r="D96" s="7"/>
      <c r="E96" s="42" t="s">
        <v>53</v>
      </c>
      <c r="F96" s="43">
        <v>30</v>
      </c>
      <c r="G96" s="43">
        <v>0.78</v>
      </c>
      <c r="H96" s="43">
        <v>2.88</v>
      </c>
      <c r="I96" s="43">
        <v>2.82</v>
      </c>
      <c r="J96" s="43">
        <v>42</v>
      </c>
      <c r="K96" s="44">
        <v>516</v>
      </c>
      <c r="L96" s="43"/>
    </row>
    <row r="97" spans="1:12" ht="14.4" x14ac:dyDescent="0.3">
      <c r="A97" s="23"/>
      <c r="B97" s="15"/>
      <c r="C97" s="11"/>
      <c r="D97" s="7" t="s">
        <v>30</v>
      </c>
      <c r="E97" s="42" t="str">
        <f>[1]День5!$B$19</f>
        <v>Напиток лимонный</v>
      </c>
      <c r="F97" s="43">
        <v>200</v>
      </c>
      <c r="G97" s="61">
        <f>[1]День5!D19</f>
        <v>0.1</v>
      </c>
      <c r="H97" s="61">
        <f>[1]День5!E19</f>
        <v>0</v>
      </c>
      <c r="I97" s="61">
        <f>[1]День5!F19</f>
        <v>24.2</v>
      </c>
      <c r="J97" s="61">
        <f>[1]День5!G19</f>
        <v>93</v>
      </c>
      <c r="K97" s="44">
        <v>210</v>
      </c>
      <c r="L97" s="43"/>
    </row>
    <row r="98" spans="1:12" ht="14.4" x14ac:dyDescent="0.3">
      <c r="A98" s="23"/>
      <c r="B98" s="15"/>
      <c r="C98" s="11"/>
      <c r="D98" s="7" t="s">
        <v>31</v>
      </c>
      <c r="E98" s="42" t="s">
        <v>40</v>
      </c>
      <c r="F98" s="43">
        <v>50</v>
      </c>
      <c r="G98" s="43">
        <v>3.31</v>
      </c>
      <c r="H98" s="43">
        <v>0.33</v>
      </c>
      <c r="I98" s="43">
        <v>23.35</v>
      </c>
      <c r="J98" s="43">
        <v>111.75</v>
      </c>
      <c r="K98" s="44"/>
      <c r="L98" s="43"/>
    </row>
    <row r="99" spans="1:12" ht="14.4" x14ac:dyDescent="0.3">
      <c r="A99" s="23"/>
      <c r="B99" s="15"/>
      <c r="C99" s="11"/>
      <c r="D99" s="7" t="s">
        <v>32</v>
      </c>
      <c r="E99" s="42" t="s">
        <v>44</v>
      </c>
      <c r="F99" s="43">
        <v>40</v>
      </c>
      <c r="G99" s="43">
        <v>2.64</v>
      </c>
      <c r="H99" s="43">
        <v>0.48</v>
      </c>
      <c r="I99" s="43">
        <v>13.36</v>
      </c>
      <c r="J99" s="43">
        <v>69.510000000000005</v>
      </c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SUM(F92:F101)</f>
        <v>760</v>
      </c>
      <c r="G102" s="19">
        <f>SUM(G92:G101)</f>
        <v>30.870000000000005</v>
      </c>
      <c r="H102" s="19">
        <f>SUM(H92:H101)</f>
        <v>29.08</v>
      </c>
      <c r="I102" s="19">
        <f>SUM(I92:I101)</f>
        <v>123.21</v>
      </c>
      <c r="J102" s="19">
        <f>SUM(J92:J101)</f>
        <v>878.26</v>
      </c>
      <c r="K102" s="25"/>
      <c r="L102" s="19">
        <v>72</v>
      </c>
    </row>
    <row r="103" spans="1:12" ht="15.75" customHeight="1" thickBot="1" x14ac:dyDescent="0.3">
      <c r="A103" s="29">
        <f>A84</f>
        <v>1</v>
      </c>
      <c r="B103" s="30">
        <f>B84</f>
        <v>5</v>
      </c>
      <c r="C103" s="66" t="s">
        <v>4</v>
      </c>
      <c r="D103" s="67"/>
      <c r="E103" s="31"/>
      <c r="F103" s="32">
        <f>F91+F102</f>
        <v>1260</v>
      </c>
      <c r="G103" s="32">
        <f>G91+G102</f>
        <v>42.040000000000006</v>
      </c>
      <c r="H103" s="32">
        <f>H91+H102</f>
        <v>47.2</v>
      </c>
      <c r="I103" s="32">
        <f>I91+I102</f>
        <v>206.92000000000002</v>
      </c>
      <c r="J103" s="32">
        <f>J91+J102</f>
        <v>1416.5900000000001</v>
      </c>
      <c r="K103" s="32"/>
      <c r="L103" s="32">
        <f>L91+L102</f>
        <v>87.92</v>
      </c>
    </row>
    <row r="104" spans="1:12" ht="14.4" x14ac:dyDescent="0.3">
      <c r="A104" s="20">
        <v>1</v>
      </c>
      <c r="B104" s="21">
        <v>6</v>
      </c>
      <c r="C104" s="22" t="s">
        <v>20</v>
      </c>
      <c r="D104" s="5" t="s">
        <v>21</v>
      </c>
      <c r="E104" s="39" t="s">
        <v>62</v>
      </c>
      <c r="F104" s="40">
        <v>250</v>
      </c>
      <c r="G104" s="51">
        <v>7.75</v>
      </c>
      <c r="H104" s="51">
        <v>12</v>
      </c>
      <c r="I104" s="51">
        <v>33.25</v>
      </c>
      <c r="J104" s="40">
        <v>264.5</v>
      </c>
      <c r="K104" s="41">
        <v>129</v>
      </c>
      <c r="L104" s="40"/>
    </row>
    <row r="105" spans="1:12" ht="14.4" x14ac:dyDescent="0.3">
      <c r="A105" s="23"/>
      <c r="B105" s="15"/>
      <c r="C105" s="11"/>
      <c r="D105" s="6"/>
      <c r="E105" s="42"/>
      <c r="F105" s="43"/>
      <c r="G105" s="52"/>
      <c r="H105" s="52"/>
      <c r="I105" s="52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22</v>
      </c>
      <c r="E106" s="42" t="str">
        <f>[1]день6!$B$11</f>
        <v>Чай с лимоном</v>
      </c>
      <c r="F106" s="43">
        <v>200</v>
      </c>
      <c r="G106" s="52">
        <f>[1]день6!D11</f>
        <v>0.3</v>
      </c>
      <c r="H106" s="52">
        <f>[1]день6!E11</f>
        <v>0</v>
      </c>
      <c r="I106" s="52">
        <f>[1]день6!F11</f>
        <v>15.2</v>
      </c>
      <c r="J106" s="61">
        <f>[1]день6!G11</f>
        <v>60</v>
      </c>
      <c r="K106" s="44">
        <v>149</v>
      </c>
      <c r="L106" s="43"/>
    </row>
    <row r="107" spans="1:12" ht="14.4" x14ac:dyDescent="0.3">
      <c r="A107" s="23"/>
      <c r="B107" s="15"/>
      <c r="C107" s="11"/>
      <c r="D107" s="7" t="s">
        <v>23</v>
      </c>
      <c r="E107" s="42" t="s">
        <v>40</v>
      </c>
      <c r="F107" s="43">
        <v>40</v>
      </c>
      <c r="G107" s="43">
        <v>2.64</v>
      </c>
      <c r="H107" s="43">
        <v>0.26</v>
      </c>
      <c r="I107" s="43">
        <v>18.68</v>
      </c>
      <c r="J107" s="43">
        <v>89.4</v>
      </c>
      <c r="K107" s="44"/>
      <c r="L107" s="43"/>
    </row>
    <row r="108" spans="1:12" ht="14.4" x14ac:dyDescent="0.3">
      <c r="A108" s="23"/>
      <c r="B108" s="15"/>
      <c r="C108" s="11"/>
      <c r="D108" s="7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 t="s">
        <v>41</v>
      </c>
      <c r="F109" s="43">
        <v>10</v>
      </c>
      <c r="G109" s="43">
        <v>0.08</v>
      </c>
      <c r="H109" s="43">
        <v>7.11</v>
      </c>
      <c r="I109" s="43">
        <v>0.13</v>
      </c>
      <c r="J109" s="43">
        <v>64.739999999999995</v>
      </c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SUM(F104:F110)</f>
        <v>500</v>
      </c>
      <c r="G111" s="19">
        <f t="shared" ref="G111:J111" si="44">SUM(G104:G110)</f>
        <v>10.770000000000001</v>
      </c>
      <c r="H111" s="19">
        <f t="shared" si="44"/>
        <v>19.37</v>
      </c>
      <c r="I111" s="19">
        <f t="shared" si="44"/>
        <v>67.259999999999991</v>
      </c>
      <c r="J111" s="19">
        <f t="shared" si="44"/>
        <v>478.64</v>
      </c>
      <c r="K111" s="25"/>
      <c r="L111" s="19">
        <v>15.92</v>
      </c>
    </row>
    <row r="112" spans="1:12" ht="15" thickBot="1" x14ac:dyDescent="0.35">
      <c r="A112" s="26">
        <f>A104</f>
        <v>1</v>
      </c>
      <c r="B112" s="13">
        <f>B104</f>
        <v>6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53" t="str">
        <f>[1]день6!B17</f>
        <v>Суп из овощей</v>
      </c>
      <c r="F113" s="54">
        <v>200</v>
      </c>
      <c r="G113" s="59">
        <f>[1]день6!D17</f>
        <v>6.24</v>
      </c>
      <c r="H113" s="59">
        <f>[1]день6!E17</f>
        <v>7.52</v>
      </c>
      <c r="I113" s="59">
        <f>[1]день6!F17</f>
        <v>10.32</v>
      </c>
      <c r="J113" s="59">
        <f>[1]день6!G17</f>
        <v>127.36</v>
      </c>
      <c r="K113" s="57" t="str">
        <f>[1]день6!A17</f>
        <v>5а</v>
      </c>
      <c r="L113" s="43"/>
    </row>
    <row r="114" spans="1:12" ht="14.4" x14ac:dyDescent="0.3">
      <c r="A114" s="23"/>
      <c r="B114" s="15"/>
      <c r="C114" s="11"/>
      <c r="D114" s="7" t="s">
        <v>28</v>
      </c>
      <c r="E114" s="55" t="str">
        <f>[1]день6!B18</f>
        <v>Птица в соусе с томатом</v>
      </c>
      <c r="F114" s="56">
        <v>90</v>
      </c>
      <c r="G114" s="59">
        <f>[1]день6!D18</f>
        <v>15.48</v>
      </c>
      <c r="H114" s="59">
        <f>[1]день6!E18</f>
        <v>15.66</v>
      </c>
      <c r="I114" s="59">
        <f>[1]день6!F18</f>
        <v>2.94</v>
      </c>
      <c r="J114" s="59">
        <f>[1]день6!G18</f>
        <v>212.4</v>
      </c>
      <c r="K114" s="58">
        <f>[1]день6!A18</f>
        <v>11</v>
      </c>
      <c r="L114" s="43"/>
    </row>
    <row r="115" spans="1:12" ht="14.4" x14ac:dyDescent="0.3">
      <c r="A115" s="23"/>
      <c r="B115" s="15"/>
      <c r="C115" s="11"/>
      <c r="D115" s="7" t="s">
        <v>29</v>
      </c>
      <c r="E115" s="55" t="s">
        <v>63</v>
      </c>
      <c r="F115" s="56">
        <v>150</v>
      </c>
      <c r="G115" s="60">
        <v>3.15</v>
      </c>
      <c r="H115" s="60">
        <v>6.75</v>
      </c>
      <c r="I115" s="60">
        <v>21.9</v>
      </c>
      <c r="J115" s="60">
        <v>163.5</v>
      </c>
      <c r="K115" s="58"/>
      <c r="L115" s="43"/>
    </row>
    <row r="116" spans="1:12" ht="14.4" x14ac:dyDescent="0.3">
      <c r="A116" s="23"/>
      <c r="B116" s="15"/>
      <c r="C116" s="11"/>
      <c r="D116" s="7" t="s">
        <v>30</v>
      </c>
      <c r="E116" s="55" t="str">
        <f>[1]день6!$B$20</f>
        <v>Компот из сухофруктов</v>
      </c>
      <c r="F116" s="56">
        <v>200</v>
      </c>
      <c r="G116" s="59">
        <f>[1]день6!D20</f>
        <v>0.6</v>
      </c>
      <c r="H116" s="59">
        <f>[1]день6!E20</f>
        <v>0</v>
      </c>
      <c r="I116" s="59">
        <f>[1]день6!F20</f>
        <v>31.4</v>
      </c>
      <c r="J116" s="59">
        <f>[1]день6!G20</f>
        <v>124</v>
      </c>
      <c r="K116" s="58">
        <v>21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40</v>
      </c>
      <c r="F117" s="43">
        <v>50</v>
      </c>
      <c r="G117" s="43">
        <v>3.31</v>
      </c>
      <c r="H117" s="43">
        <v>0.33</v>
      </c>
      <c r="I117" s="43">
        <v>23.35</v>
      </c>
      <c r="J117" s="43">
        <v>111.75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44</v>
      </c>
      <c r="F118" s="43">
        <v>40</v>
      </c>
      <c r="G118" s="43">
        <v>2.64</v>
      </c>
      <c r="H118" s="43">
        <v>0.48</v>
      </c>
      <c r="I118" s="43">
        <v>13.36</v>
      </c>
      <c r="J118" s="43">
        <v>69.510000000000005</v>
      </c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4"/>
      <c r="B121" s="17"/>
      <c r="C121" s="8"/>
      <c r="D121" s="18" t="s">
        <v>33</v>
      </c>
      <c r="E121" s="9"/>
      <c r="F121" s="19">
        <f>SUM(F112:F120)</f>
        <v>730</v>
      </c>
      <c r="G121" s="19">
        <f t="shared" ref="G121:J121" si="45">SUM(G112:G120)</f>
        <v>31.419999999999998</v>
      </c>
      <c r="H121" s="19">
        <f t="shared" si="45"/>
        <v>30.74</v>
      </c>
      <c r="I121" s="19">
        <f t="shared" si="45"/>
        <v>103.27</v>
      </c>
      <c r="J121" s="19">
        <f t="shared" si="45"/>
        <v>808.52</v>
      </c>
      <c r="K121" s="25"/>
      <c r="L121" s="19">
        <v>72</v>
      </c>
    </row>
    <row r="122" spans="1:12" ht="15.75" customHeight="1" x14ac:dyDescent="0.25">
      <c r="A122" s="29">
        <f>A104</f>
        <v>1</v>
      </c>
      <c r="B122" s="30">
        <f>B104</f>
        <v>6</v>
      </c>
      <c r="C122" s="66" t="s">
        <v>4</v>
      </c>
      <c r="D122" s="67"/>
      <c r="E122" s="31"/>
      <c r="F122" s="32">
        <f>F111+F121</f>
        <v>1230</v>
      </c>
      <c r="G122" s="32">
        <f t="shared" ref="G122:J122" si="46">G111+G121</f>
        <v>42.19</v>
      </c>
      <c r="H122" s="32">
        <f t="shared" si="46"/>
        <v>50.11</v>
      </c>
      <c r="I122" s="32">
        <f t="shared" si="46"/>
        <v>170.52999999999997</v>
      </c>
      <c r="J122" s="32">
        <f t="shared" si="46"/>
        <v>1287.1599999999999</v>
      </c>
      <c r="K122" s="32"/>
      <c r="L122" s="32">
        <f t="shared" ref="L122" si="47">L111+L121</f>
        <v>87.92</v>
      </c>
    </row>
    <row r="123" spans="1:12" ht="14.4" x14ac:dyDescent="0.3">
      <c r="A123" s="14">
        <v>2</v>
      </c>
      <c r="B123" s="15">
        <v>1</v>
      </c>
      <c r="C123" s="22" t="s">
        <v>20</v>
      </c>
      <c r="D123" s="5" t="s">
        <v>21</v>
      </c>
      <c r="E123" s="53" t="s">
        <v>64</v>
      </c>
      <c r="F123" s="54">
        <v>250</v>
      </c>
      <c r="G123" s="40">
        <v>8.5</v>
      </c>
      <c r="H123" s="40">
        <v>10.5</v>
      </c>
      <c r="I123" s="40">
        <v>46.75</v>
      </c>
      <c r="J123" s="40">
        <v>299.5</v>
      </c>
      <c r="K123" s="41">
        <v>106</v>
      </c>
      <c r="L123" s="40"/>
    </row>
    <row r="124" spans="1:12" ht="14.4" x14ac:dyDescent="0.3">
      <c r="A124" s="14"/>
      <c r="B124" s="15"/>
      <c r="C124" s="11"/>
      <c r="D124" s="6"/>
      <c r="E124" s="55"/>
      <c r="F124" s="56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 t="s">
        <v>22</v>
      </c>
      <c r="E125" s="55" t="str">
        <f>[1]день7!$B$11</f>
        <v>Чай с лимоном сахаром</v>
      </c>
      <c r="F125" s="56">
        <v>200</v>
      </c>
      <c r="G125" s="61">
        <f>[1]день7!D11</f>
        <v>0.3</v>
      </c>
      <c r="H125" s="61">
        <f>[1]день7!E11</f>
        <v>0</v>
      </c>
      <c r="I125" s="61">
        <f>[1]день7!F11</f>
        <v>15.2</v>
      </c>
      <c r="J125" s="61">
        <f>[1]день7!G11</f>
        <v>60</v>
      </c>
      <c r="K125" s="44">
        <v>44</v>
      </c>
      <c r="L125" s="43"/>
    </row>
    <row r="126" spans="1:12" ht="14.4" x14ac:dyDescent="0.3">
      <c r="A126" s="14"/>
      <c r="B126" s="15"/>
      <c r="C126" s="11"/>
      <c r="D126" s="7" t="s">
        <v>23</v>
      </c>
      <c r="E126" s="42" t="s">
        <v>40</v>
      </c>
      <c r="F126" s="43">
        <v>40</v>
      </c>
      <c r="G126" s="43">
        <v>2.64</v>
      </c>
      <c r="H126" s="43">
        <v>0.26</v>
      </c>
      <c r="I126" s="43">
        <v>18.68</v>
      </c>
      <c r="J126" s="43">
        <v>89.4</v>
      </c>
      <c r="K126" s="44"/>
      <c r="L126" s="43"/>
    </row>
    <row r="127" spans="1:12" ht="14.4" x14ac:dyDescent="0.3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6"/>
      <c r="E128" s="42" t="s">
        <v>41</v>
      </c>
      <c r="F128" s="43">
        <v>10</v>
      </c>
      <c r="G128" s="43">
        <v>0.08</v>
      </c>
      <c r="H128" s="43">
        <v>7.11</v>
      </c>
      <c r="I128" s="43">
        <v>0.13</v>
      </c>
      <c r="J128" s="43">
        <v>64.739999999999995</v>
      </c>
      <c r="K128" s="44"/>
      <c r="L128" s="43"/>
    </row>
    <row r="129" spans="1:12" ht="14.4" x14ac:dyDescent="0.3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6"/>
      <c r="B130" s="17"/>
      <c r="C130" s="8"/>
      <c r="D130" s="18" t="s">
        <v>33</v>
      </c>
      <c r="E130" s="9"/>
      <c r="F130" s="19">
        <f>SUM(F123:F129)</f>
        <v>500</v>
      </c>
      <c r="G130" s="19">
        <f t="shared" ref="G130:J130" si="48">SUM(G123:G129)</f>
        <v>11.520000000000001</v>
      </c>
      <c r="H130" s="19">
        <f t="shared" si="48"/>
        <v>17.87</v>
      </c>
      <c r="I130" s="19">
        <f t="shared" si="48"/>
        <v>80.759999999999991</v>
      </c>
      <c r="J130" s="19">
        <f t="shared" si="48"/>
        <v>513.64</v>
      </c>
      <c r="K130" s="25"/>
      <c r="L130" s="19">
        <v>15.92</v>
      </c>
    </row>
    <row r="131" spans="1:12" ht="14.4" x14ac:dyDescent="0.3">
      <c r="A131" s="13">
        <f>A123</f>
        <v>2</v>
      </c>
      <c r="B131" s="13">
        <f>B123</f>
        <v>1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27</v>
      </c>
      <c r="E132" s="42" t="s">
        <v>52</v>
      </c>
      <c r="F132" s="43">
        <v>200</v>
      </c>
      <c r="G132" s="43">
        <v>1.8</v>
      </c>
      <c r="H132" s="43">
        <v>4.5</v>
      </c>
      <c r="I132" s="43">
        <v>12.5</v>
      </c>
      <c r="J132" s="43">
        <v>99</v>
      </c>
      <c r="K132" s="43">
        <v>43</v>
      </c>
      <c r="L132" s="43"/>
    </row>
    <row r="133" spans="1:12" ht="14.4" x14ac:dyDescent="0.3">
      <c r="A133" s="14"/>
      <c r="B133" s="15"/>
      <c r="C133" s="11"/>
      <c r="D133" s="7" t="s">
        <v>28</v>
      </c>
      <c r="E133" s="42" t="s">
        <v>65</v>
      </c>
      <c r="F133" s="43">
        <v>90</v>
      </c>
      <c r="G133" s="43">
        <v>30.17</v>
      </c>
      <c r="H133" s="43">
        <v>24.95</v>
      </c>
      <c r="I133" s="43">
        <v>2.13</v>
      </c>
      <c r="J133" s="43">
        <v>307.63</v>
      </c>
      <c r="K133" s="43">
        <v>206</v>
      </c>
      <c r="L133" s="43"/>
    </row>
    <row r="134" spans="1:12" ht="14.4" x14ac:dyDescent="0.3">
      <c r="A134" s="14"/>
      <c r="B134" s="15"/>
      <c r="C134" s="11"/>
      <c r="D134" s="7" t="s">
        <v>29</v>
      </c>
      <c r="E134" s="42" t="s">
        <v>54</v>
      </c>
      <c r="F134" s="43">
        <v>150</v>
      </c>
      <c r="G134" s="43">
        <v>5.65</v>
      </c>
      <c r="H134" s="43">
        <v>4.47</v>
      </c>
      <c r="I134" s="43">
        <v>36.020000000000003</v>
      </c>
      <c r="J134" s="43">
        <v>207.08</v>
      </c>
      <c r="K134" s="43">
        <v>516</v>
      </c>
      <c r="L134" s="43"/>
    </row>
    <row r="135" spans="1:12" ht="14.4" x14ac:dyDescent="0.3">
      <c r="A135" s="14"/>
      <c r="B135" s="15"/>
      <c r="C135" s="11"/>
      <c r="D135" s="7"/>
      <c r="E135" s="42" t="s">
        <v>53</v>
      </c>
      <c r="F135" s="43">
        <v>30</v>
      </c>
      <c r="G135" s="43">
        <v>0.78</v>
      </c>
      <c r="H135" s="43">
        <v>2.88</v>
      </c>
      <c r="I135" s="43">
        <v>2.82</v>
      </c>
      <c r="J135" s="43">
        <v>42</v>
      </c>
      <c r="K135" s="43">
        <v>141</v>
      </c>
      <c r="L135" s="43"/>
    </row>
    <row r="136" spans="1:12" ht="14.4" x14ac:dyDescent="0.3">
      <c r="A136" s="14"/>
      <c r="B136" s="15"/>
      <c r="C136" s="11"/>
      <c r="D136" s="7" t="s">
        <v>30</v>
      </c>
      <c r="E136" s="42" t="str">
        <f>[1]день7!$B$20</f>
        <v>Компот из изюма и кураги</v>
      </c>
      <c r="F136" s="43">
        <v>200</v>
      </c>
      <c r="G136" s="61">
        <f>[1]день7!D20</f>
        <v>0.75</v>
      </c>
      <c r="H136" s="61">
        <f>[1]день7!E20</f>
        <v>0.08</v>
      </c>
      <c r="I136" s="61">
        <f>[1]день7!F20</f>
        <v>31.64</v>
      </c>
      <c r="J136" s="61">
        <f>[1]день7!G20</f>
        <v>131.1</v>
      </c>
      <c r="K136" s="43">
        <v>153</v>
      </c>
      <c r="L136" s="43"/>
    </row>
    <row r="137" spans="1:12" ht="14.4" x14ac:dyDescent="0.3">
      <c r="A137" s="14"/>
      <c r="B137" s="15"/>
      <c r="C137" s="11"/>
      <c r="D137" s="7" t="s">
        <v>31</v>
      </c>
      <c r="E137" s="42" t="s">
        <v>40</v>
      </c>
      <c r="F137" s="43">
        <v>50</v>
      </c>
      <c r="G137" s="43">
        <v>3.31</v>
      </c>
      <c r="H137" s="43">
        <v>0.33</v>
      </c>
      <c r="I137" s="43">
        <v>23.35</v>
      </c>
      <c r="J137" s="43">
        <v>111.75</v>
      </c>
      <c r="K137" s="43"/>
      <c r="L137" s="43"/>
    </row>
    <row r="138" spans="1:12" ht="14.4" x14ac:dyDescent="0.3">
      <c r="A138" s="14"/>
      <c r="B138" s="15"/>
      <c r="C138" s="11"/>
      <c r="D138" s="7" t="s">
        <v>32</v>
      </c>
      <c r="E138" s="42" t="s">
        <v>44</v>
      </c>
      <c r="F138" s="43">
        <v>40</v>
      </c>
      <c r="G138" s="43">
        <v>2.64</v>
      </c>
      <c r="H138" s="43">
        <v>0.48</v>
      </c>
      <c r="I138" s="43">
        <v>13.36</v>
      </c>
      <c r="J138" s="43">
        <v>69.510000000000005</v>
      </c>
      <c r="K138" s="44"/>
      <c r="L138" s="43"/>
    </row>
    <row r="139" spans="1:12" ht="14.4" x14ac:dyDescent="0.3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6"/>
      <c r="B141" s="17"/>
      <c r="C141" s="8"/>
      <c r="D141" s="18" t="s">
        <v>33</v>
      </c>
      <c r="E141" s="9"/>
      <c r="F141" s="19">
        <f>SUM(F131:F140)</f>
        <v>760</v>
      </c>
      <c r="G141" s="19">
        <f t="shared" ref="G141:J141" si="49">SUM(G131:G140)</f>
        <v>45.100000000000009</v>
      </c>
      <c r="H141" s="19">
        <f t="shared" si="49"/>
        <v>37.69</v>
      </c>
      <c r="I141" s="19">
        <f t="shared" si="49"/>
        <v>121.82000000000001</v>
      </c>
      <c r="J141" s="19">
        <f t="shared" si="49"/>
        <v>968.07</v>
      </c>
      <c r="K141" s="25"/>
      <c r="L141" s="19">
        <v>72</v>
      </c>
    </row>
    <row r="142" spans="1:12" ht="14.4" x14ac:dyDescent="0.25">
      <c r="A142" s="33">
        <f>A123</f>
        <v>2</v>
      </c>
      <c r="B142" s="33">
        <f>B123</f>
        <v>1</v>
      </c>
      <c r="C142" s="66" t="s">
        <v>4</v>
      </c>
      <c r="D142" s="67"/>
      <c r="E142" s="31"/>
      <c r="F142" s="32">
        <f>F130+F141</f>
        <v>1260</v>
      </c>
      <c r="G142" s="32">
        <f t="shared" ref="G142" si="50">G130+G141</f>
        <v>56.620000000000012</v>
      </c>
      <c r="H142" s="32">
        <f t="shared" ref="H142" si="51">H130+H141</f>
        <v>55.56</v>
      </c>
      <c r="I142" s="32">
        <f t="shared" ref="I142" si="52">I130+I141</f>
        <v>202.57999999999998</v>
      </c>
      <c r="J142" s="32">
        <f t="shared" ref="J142:L142" si="53">J130+J141</f>
        <v>1481.71</v>
      </c>
      <c r="K142" s="32"/>
      <c r="L142" s="32">
        <f t="shared" si="53"/>
        <v>87.92</v>
      </c>
    </row>
    <row r="143" spans="1:12" ht="14.4" x14ac:dyDescent="0.3">
      <c r="A143" s="20">
        <v>2</v>
      </c>
      <c r="B143" s="21">
        <v>2</v>
      </c>
      <c r="C143" s="22" t="s">
        <v>20</v>
      </c>
      <c r="D143" s="5" t="s">
        <v>21</v>
      </c>
      <c r="E143" s="39" t="s">
        <v>50</v>
      </c>
      <c r="F143" s="40">
        <v>250</v>
      </c>
      <c r="G143" s="40">
        <v>2.75</v>
      </c>
      <c r="H143" s="40">
        <v>10.25</v>
      </c>
      <c r="I143" s="40">
        <v>26.25</v>
      </c>
      <c r="J143" s="40">
        <v>215</v>
      </c>
      <c r="K143" s="41">
        <v>130</v>
      </c>
      <c r="L143" s="40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 t="s">
        <v>22</v>
      </c>
      <c r="E145" s="42" t="str">
        <f>'[1]день8 '!$B$11</f>
        <v>Чай с сахаром молоком</v>
      </c>
      <c r="F145" s="43">
        <v>200</v>
      </c>
      <c r="G145" s="61">
        <f>'[1]день8 '!D11</f>
        <v>1.65</v>
      </c>
      <c r="H145" s="61">
        <f>'[1]день8 '!E11</f>
        <v>1.25</v>
      </c>
      <c r="I145" s="61">
        <f>'[1]день8 '!F11</f>
        <v>17.440000000000001</v>
      </c>
      <c r="J145" s="61">
        <f>'[1]день8 '!G11</f>
        <v>87.94</v>
      </c>
      <c r="K145" s="44" t="s">
        <v>72</v>
      </c>
      <c r="L145" s="43"/>
    </row>
    <row r="146" spans="1:12" ht="15.75" customHeight="1" x14ac:dyDescent="0.3">
      <c r="A146" s="23"/>
      <c r="B146" s="15"/>
      <c r="C146" s="11"/>
      <c r="D146" s="7" t="s">
        <v>23</v>
      </c>
      <c r="E146" s="42" t="s">
        <v>40</v>
      </c>
      <c r="F146" s="43">
        <v>40</v>
      </c>
      <c r="G146" s="43">
        <v>2.64</v>
      </c>
      <c r="H146" s="43">
        <v>0.26</v>
      </c>
      <c r="I146" s="43">
        <v>18.68</v>
      </c>
      <c r="J146" s="43">
        <v>89.4</v>
      </c>
      <c r="K146" s="44"/>
      <c r="L146" s="43"/>
    </row>
    <row r="147" spans="1:12" ht="14.4" x14ac:dyDescent="0.3">
      <c r="A147" s="23"/>
      <c r="B147" s="15"/>
      <c r="C147" s="11"/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6"/>
      <c r="E148" s="42" t="s">
        <v>41</v>
      </c>
      <c r="F148" s="43">
        <v>10</v>
      </c>
      <c r="G148" s="43">
        <v>0.08</v>
      </c>
      <c r="H148" s="43">
        <v>7.11</v>
      </c>
      <c r="I148" s="43">
        <v>0.13</v>
      </c>
      <c r="J148" s="43">
        <v>64.739999999999995</v>
      </c>
      <c r="K148" s="44"/>
      <c r="L148" s="43"/>
    </row>
    <row r="149" spans="1:12" ht="14.4" x14ac:dyDescent="0.3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4"/>
      <c r="B150" s="17"/>
      <c r="C150" s="8"/>
      <c r="D150" s="18" t="s">
        <v>33</v>
      </c>
      <c r="E150" s="9"/>
      <c r="F150" s="19">
        <f>SUM(F143:F149)</f>
        <v>500</v>
      </c>
      <c r="G150" s="19">
        <f t="shared" ref="G150:J150" si="54">SUM(G143:G149)</f>
        <v>7.120000000000001</v>
      </c>
      <c r="H150" s="19">
        <f t="shared" si="54"/>
        <v>18.87</v>
      </c>
      <c r="I150" s="19">
        <f t="shared" si="54"/>
        <v>62.5</v>
      </c>
      <c r="J150" s="19">
        <f t="shared" si="54"/>
        <v>457.08000000000004</v>
      </c>
      <c r="K150" s="25"/>
      <c r="L150" s="19">
        <v>15.92</v>
      </c>
    </row>
    <row r="151" spans="1:12" ht="14.4" x14ac:dyDescent="0.3">
      <c r="A151" s="26">
        <f>A143</f>
        <v>2</v>
      </c>
      <c r="B151" s="13">
        <f>B143</f>
        <v>2</v>
      </c>
      <c r="C151" s="10" t="s">
        <v>25</v>
      </c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27</v>
      </c>
      <c r="E152" s="42" t="str">
        <f>'[1]день8 '!B16</f>
        <v>Борщ из свежей капусты со сметаной</v>
      </c>
      <c r="F152" s="43">
        <v>200</v>
      </c>
      <c r="G152" s="61">
        <f>'[1]день8 '!D16</f>
        <v>1.6</v>
      </c>
      <c r="H152" s="61">
        <f>'[1]день8 '!E16</f>
        <v>4.76</v>
      </c>
      <c r="I152" s="61">
        <f>'[1]день8 '!F16</f>
        <v>10.48</v>
      </c>
      <c r="J152" s="61">
        <f>'[1]день8 '!G16</f>
        <v>84.8</v>
      </c>
      <c r="K152" s="44">
        <v>13</v>
      </c>
      <c r="L152" s="43"/>
    </row>
    <row r="153" spans="1:12" ht="14.4" x14ac:dyDescent="0.3">
      <c r="A153" s="23"/>
      <c r="B153" s="15"/>
      <c r="C153" s="11"/>
      <c r="D153" s="7" t="s">
        <v>28</v>
      </c>
      <c r="E153" s="42" t="str">
        <f>'[1]день8 '!B17</f>
        <v>Колбаска "Витаминка"</v>
      </c>
      <c r="F153" s="43">
        <v>90</v>
      </c>
      <c r="G153" s="61">
        <f>'[1]день8 '!D17</f>
        <v>15.48</v>
      </c>
      <c r="H153" s="61">
        <f>'[1]день8 '!E17</f>
        <v>15.66</v>
      </c>
      <c r="I153" s="61">
        <f>'[1]день8 '!F17</f>
        <v>2.94</v>
      </c>
      <c r="J153" s="61">
        <f>'[1]день8 '!G17</f>
        <v>212.4</v>
      </c>
      <c r="K153" s="44">
        <v>81</v>
      </c>
      <c r="L153" s="43"/>
    </row>
    <row r="154" spans="1:12" ht="14.4" x14ac:dyDescent="0.3">
      <c r="A154" s="23"/>
      <c r="B154" s="15"/>
      <c r="C154" s="11"/>
      <c r="D154" s="7" t="s">
        <v>29</v>
      </c>
      <c r="E154" s="42" t="s">
        <v>49</v>
      </c>
      <c r="F154" s="43">
        <v>150</v>
      </c>
      <c r="G154" s="43">
        <v>3.15</v>
      </c>
      <c r="H154" s="43">
        <v>6.75</v>
      </c>
      <c r="I154" s="43">
        <v>21.9</v>
      </c>
      <c r="J154" s="43">
        <v>163.5</v>
      </c>
      <c r="K154" s="44">
        <v>26</v>
      </c>
      <c r="L154" s="43"/>
    </row>
    <row r="155" spans="1:12" ht="14.4" x14ac:dyDescent="0.3">
      <c r="A155" s="23"/>
      <c r="B155" s="15"/>
      <c r="C155" s="11"/>
      <c r="D155" s="7" t="s">
        <v>30</v>
      </c>
      <c r="E155" s="42" t="str">
        <f>'[1]день8 '!$B$19</f>
        <v>Компот из свежих яблок</v>
      </c>
      <c r="F155" s="43">
        <v>200</v>
      </c>
      <c r="G155" s="61">
        <f>'[1]день8 '!D19</f>
        <v>0.18</v>
      </c>
      <c r="H155" s="61">
        <f>'[1]день8 '!E19</f>
        <v>0.18</v>
      </c>
      <c r="I155" s="61">
        <f>'[1]день8 '!F19</f>
        <v>28.4</v>
      </c>
      <c r="J155" s="61">
        <f>'[1]день8 '!G19</f>
        <v>117.1</v>
      </c>
      <c r="K155" s="44">
        <v>50</v>
      </c>
      <c r="L155" s="43"/>
    </row>
    <row r="156" spans="1:12" ht="14.4" x14ac:dyDescent="0.3">
      <c r="A156" s="23"/>
      <c r="B156" s="15"/>
      <c r="C156" s="11"/>
      <c r="D156" s="7" t="s">
        <v>31</v>
      </c>
      <c r="E156" s="42" t="s">
        <v>40</v>
      </c>
      <c r="F156" s="43">
        <v>50</v>
      </c>
      <c r="G156" s="43">
        <v>3.31</v>
      </c>
      <c r="H156" s="43">
        <v>0.33</v>
      </c>
      <c r="I156" s="43">
        <v>23.35</v>
      </c>
      <c r="J156" s="43">
        <v>111.75</v>
      </c>
      <c r="K156" s="44"/>
      <c r="L156" s="43"/>
    </row>
    <row r="157" spans="1:12" ht="14.4" x14ac:dyDescent="0.3">
      <c r="A157" s="23"/>
      <c r="B157" s="15"/>
      <c r="C157" s="11"/>
      <c r="D157" s="7" t="s">
        <v>32</v>
      </c>
      <c r="E157" s="42" t="s">
        <v>44</v>
      </c>
      <c r="F157" s="43">
        <v>40</v>
      </c>
      <c r="G157" s="43">
        <v>2.64</v>
      </c>
      <c r="H157" s="43">
        <v>0.48</v>
      </c>
      <c r="I157" s="43">
        <v>13.36</v>
      </c>
      <c r="J157" s="43">
        <v>69.510000000000005</v>
      </c>
      <c r="K157" s="44"/>
      <c r="L157" s="43"/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4"/>
      <c r="B160" s="17"/>
      <c r="C160" s="8"/>
      <c r="D160" s="18" t="s">
        <v>33</v>
      </c>
      <c r="E160" s="9"/>
      <c r="F160" s="19">
        <f>SUM(F151:F159)</f>
        <v>730</v>
      </c>
      <c r="G160" s="19">
        <f t="shared" ref="G160:J160" si="55">SUM(G151:G159)</f>
        <v>26.36</v>
      </c>
      <c r="H160" s="19">
        <f t="shared" si="55"/>
        <v>28.16</v>
      </c>
      <c r="I160" s="19">
        <f t="shared" si="55"/>
        <v>100.42999999999999</v>
      </c>
      <c r="J160" s="19">
        <f t="shared" si="55"/>
        <v>759.06</v>
      </c>
      <c r="K160" s="25"/>
      <c r="L160" s="19">
        <v>72</v>
      </c>
    </row>
    <row r="161" spans="1:12" ht="14.4" x14ac:dyDescent="0.25">
      <c r="A161" s="29">
        <f>A143</f>
        <v>2</v>
      </c>
      <c r="B161" s="30">
        <f>B143</f>
        <v>2</v>
      </c>
      <c r="C161" s="66" t="s">
        <v>4</v>
      </c>
      <c r="D161" s="67"/>
      <c r="E161" s="31"/>
      <c r="F161" s="32">
        <f>F150+F160</f>
        <v>1230</v>
      </c>
      <c r="G161" s="32">
        <f t="shared" ref="G161" si="56">G150+G160</f>
        <v>33.480000000000004</v>
      </c>
      <c r="H161" s="32">
        <f t="shared" ref="H161" si="57">H150+H160</f>
        <v>47.03</v>
      </c>
      <c r="I161" s="32">
        <f t="shared" ref="I161" si="58">I150+I160</f>
        <v>162.93</v>
      </c>
      <c r="J161" s="32">
        <f t="shared" ref="J161:L161" si="59">J150+J160</f>
        <v>1216.1399999999999</v>
      </c>
      <c r="K161" s="32"/>
      <c r="L161" s="32">
        <f t="shared" si="59"/>
        <v>87.92</v>
      </c>
    </row>
    <row r="162" spans="1:12" ht="14.4" x14ac:dyDescent="0.3">
      <c r="A162" s="20">
        <v>2</v>
      </c>
      <c r="B162" s="21">
        <v>3</v>
      </c>
      <c r="C162" s="22" t="s">
        <v>20</v>
      </c>
      <c r="D162" s="5" t="s">
        <v>21</v>
      </c>
      <c r="E162" s="39" t="s">
        <v>39</v>
      </c>
      <c r="F162" s="40">
        <v>250</v>
      </c>
      <c r="G162" s="40">
        <v>7.25</v>
      </c>
      <c r="H162" s="40">
        <v>10.5</v>
      </c>
      <c r="I162" s="40">
        <v>36.25</v>
      </c>
      <c r="J162" s="40">
        <v>262</v>
      </c>
      <c r="K162" s="41">
        <v>127</v>
      </c>
      <c r="L162" s="40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22</v>
      </c>
      <c r="E164" s="42" t="str">
        <f>'[1]день9 '!$B$11</f>
        <v>Кофейный напиток с молоком</v>
      </c>
      <c r="F164" s="43">
        <v>200</v>
      </c>
      <c r="G164" s="61">
        <f>'[1]день9 '!D11</f>
        <v>2.7</v>
      </c>
      <c r="H164" s="61">
        <f>'[1]день9 '!E11</f>
        <v>2.8</v>
      </c>
      <c r="I164" s="61">
        <f>'[1]день9 '!F11</f>
        <v>22.4</v>
      </c>
      <c r="J164" s="61">
        <f>'[1]день9 '!G11</f>
        <v>153</v>
      </c>
      <c r="K164" s="44">
        <v>44</v>
      </c>
      <c r="L164" s="43"/>
    </row>
    <row r="165" spans="1:12" ht="14.4" x14ac:dyDescent="0.3">
      <c r="A165" s="23"/>
      <c r="B165" s="15"/>
      <c r="C165" s="11"/>
      <c r="D165" s="7" t="s">
        <v>23</v>
      </c>
      <c r="E165" s="42" t="s">
        <v>40</v>
      </c>
      <c r="F165" s="43">
        <v>40</v>
      </c>
      <c r="G165" s="43">
        <v>2.64</v>
      </c>
      <c r="H165" s="43">
        <v>0.26</v>
      </c>
      <c r="I165" s="43">
        <v>18.68</v>
      </c>
      <c r="J165" s="43">
        <v>89.4</v>
      </c>
      <c r="K165" s="44"/>
      <c r="L165" s="43"/>
    </row>
    <row r="166" spans="1:12" ht="14.4" x14ac:dyDescent="0.3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6"/>
      <c r="E167" s="42" t="s">
        <v>41</v>
      </c>
      <c r="F167" s="43">
        <v>10</v>
      </c>
      <c r="G167" s="43">
        <v>0.08</v>
      </c>
      <c r="H167" s="43">
        <v>7.11</v>
      </c>
      <c r="I167" s="43">
        <v>0.13</v>
      </c>
      <c r="J167" s="43">
        <v>64.739999999999995</v>
      </c>
      <c r="K167" s="44"/>
      <c r="L167" s="43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4"/>
      <c r="B169" s="17"/>
      <c r="C169" s="8"/>
      <c r="D169" s="18" t="s">
        <v>33</v>
      </c>
      <c r="E169" s="9"/>
      <c r="F169" s="19">
        <f>SUM(F162:F168)</f>
        <v>500</v>
      </c>
      <c r="G169" s="19">
        <f t="shared" ref="G169:J169" si="60">SUM(G162:G168)</f>
        <v>12.67</v>
      </c>
      <c r="H169" s="19">
        <f t="shared" si="60"/>
        <v>20.67</v>
      </c>
      <c r="I169" s="19">
        <f t="shared" si="60"/>
        <v>77.459999999999994</v>
      </c>
      <c r="J169" s="19">
        <f t="shared" si="60"/>
        <v>569.14</v>
      </c>
      <c r="K169" s="25"/>
      <c r="L169" s="19">
        <v>15.92</v>
      </c>
    </row>
    <row r="170" spans="1:12" ht="14.4" x14ac:dyDescent="0.3">
      <c r="A170" s="26">
        <f>A162</f>
        <v>2</v>
      </c>
      <c r="B170" s="13">
        <f>B162</f>
        <v>3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27</v>
      </c>
      <c r="E171" s="42" t="str">
        <f>'[1]день9 '!B15</f>
        <v>Суп картофельный с бобовыми</v>
      </c>
      <c r="F171" s="43">
        <v>200</v>
      </c>
      <c r="G171" s="43">
        <v>10.8</v>
      </c>
      <c r="H171" s="43">
        <v>2.88</v>
      </c>
      <c r="I171" s="43">
        <v>10</v>
      </c>
      <c r="J171" s="43">
        <v>105.6</v>
      </c>
      <c r="K171" s="44">
        <v>7</v>
      </c>
      <c r="L171" s="43"/>
    </row>
    <row r="172" spans="1:12" ht="14.4" x14ac:dyDescent="0.3">
      <c r="A172" s="23"/>
      <c r="B172" s="15"/>
      <c r="C172" s="11"/>
      <c r="D172" s="7" t="s">
        <v>28</v>
      </c>
      <c r="E172" s="42" t="str">
        <f>'[1]день9 '!B16</f>
        <v>Котлета рубленая из мяса птицы</v>
      </c>
      <c r="F172" s="43">
        <v>90</v>
      </c>
      <c r="G172" s="43">
        <v>15.48</v>
      </c>
      <c r="H172" s="43">
        <v>15.66</v>
      </c>
      <c r="I172" s="43">
        <v>2.94</v>
      </c>
      <c r="J172" s="43">
        <v>212.4</v>
      </c>
      <c r="K172" s="44">
        <v>21</v>
      </c>
      <c r="L172" s="43"/>
    </row>
    <row r="173" spans="1:12" ht="14.4" x14ac:dyDescent="0.3">
      <c r="A173" s="23"/>
      <c r="B173" s="15"/>
      <c r="C173" s="11"/>
      <c r="D173" s="7" t="s">
        <v>29</v>
      </c>
      <c r="E173" s="42" t="s">
        <v>61</v>
      </c>
      <c r="F173" s="43">
        <v>150</v>
      </c>
      <c r="G173" s="43">
        <v>4.63</v>
      </c>
      <c r="H173" s="43">
        <v>5.01</v>
      </c>
      <c r="I173" s="43">
        <v>20.85</v>
      </c>
      <c r="J173" s="43">
        <v>146.81</v>
      </c>
      <c r="K173" s="44">
        <v>510</v>
      </c>
      <c r="L173" s="43"/>
    </row>
    <row r="174" spans="1:12" ht="14.4" x14ac:dyDescent="0.3">
      <c r="A174" s="23"/>
      <c r="B174" s="15"/>
      <c r="C174" s="11"/>
      <c r="D174" s="7"/>
      <c r="E174" s="42" t="s">
        <v>53</v>
      </c>
      <c r="F174" s="43">
        <v>30</v>
      </c>
      <c r="G174" s="43">
        <v>0.78</v>
      </c>
      <c r="H174" s="43">
        <v>2.88</v>
      </c>
      <c r="I174" s="43">
        <v>2.82</v>
      </c>
      <c r="J174" s="43">
        <v>42</v>
      </c>
      <c r="K174" s="44">
        <v>516</v>
      </c>
      <c r="L174" s="43"/>
    </row>
    <row r="175" spans="1:12" ht="14.4" x14ac:dyDescent="0.3">
      <c r="A175" s="23"/>
      <c r="B175" s="15"/>
      <c r="C175" s="11"/>
      <c r="D175" s="7" t="s">
        <v>30</v>
      </c>
      <c r="E175" s="42" t="str">
        <f>'[1]день9 '!$B$19</f>
        <v>Напиток лимонный</v>
      </c>
      <c r="F175" s="43">
        <v>200</v>
      </c>
      <c r="G175" s="61">
        <f>'[1]день9 '!D19</f>
        <v>0.1</v>
      </c>
      <c r="H175" s="61">
        <f>'[1]день9 '!E19</f>
        <v>0</v>
      </c>
      <c r="I175" s="61">
        <f>'[1]день9 '!F19</f>
        <v>24.2</v>
      </c>
      <c r="J175" s="61">
        <f>'[1]день9 '!G19</f>
        <v>93</v>
      </c>
      <c r="K175" s="44" t="s">
        <v>73</v>
      </c>
      <c r="L175" s="43"/>
    </row>
    <row r="176" spans="1:12" ht="14.4" x14ac:dyDescent="0.3">
      <c r="A176" s="23"/>
      <c r="B176" s="15"/>
      <c r="C176" s="11"/>
      <c r="D176" s="7" t="s">
        <v>31</v>
      </c>
      <c r="E176" s="42" t="s">
        <v>40</v>
      </c>
      <c r="F176" s="43">
        <v>50</v>
      </c>
      <c r="G176" s="43">
        <v>3.31</v>
      </c>
      <c r="H176" s="43">
        <v>0.33</v>
      </c>
      <c r="I176" s="43">
        <v>23.35</v>
      </c>
      <c r="J176" s="43">
        <v>111.75</v>
      </c>
      <c r="K176" s="44"/>
      <c r="L176" s="43"/>
    </row>
    <row r="177" spans="1:12" ht="14.4" x14ac:dyDescent="0.3">
      <c r="A177" s="23"/>
      <c r="B177" s="15"/>
      <c r="C177" s="11"/>
      <c r="D177" s="7" t="s">
        <v>32</v>
      </c>
      <c r="E177" s="42" t="s">
        <v>44</v>
      </c>
      <c r="F177" s="43">
        <v>40</v>
      </c>
      <c r="G177" s="43">
        <v>2.64</v>
      </c>
      <c r="H177" s="43">
        <v>0.48</v>
      </c>
      <c r="I177" s="43">
        <v>13.36</v>
      </c>
      <c r="J177" s="43">
        <v>69.510000000000005</v>
      </c>
      <c r="K177" s="44"/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4"/>
      <c r="B180" s="17"/>
      <c r="C180" s="8"/>
      <c r="D180" s="18" t="s">
        <v>33</v>
      </c>
      <c r="E180" s="9"/>
      <c r="F180" s="19">
        <f>SUM(F170:F179)</f>
        <v>760</v>
      </c>
      <c r="G180" s="19">
        <f>SUM(G170:G179)</f>
        <v>37.74</v>
      </c>
      <c r="H180" s="19">
        <f>SUM(H170:H179)</f>
        <v>27.239999999999995</v>
      </c>
      <c r="I180" s="19">
        <f>SUM(I170:I179)</f>
        <v>97.52</v>
      </c>
      <c r="J180" s="19">
        <f>SUM(J170:J179)</f>
        <v>781.06999999999994</v>
      </c>
      <c r="K180" s="25"/>
      <c r="L180" s="19">
        <v>72</v>
      </c>
    </row>
    <row r="181" spans="1:12" ht="14.4" x14ac:dyDescent="0.25">
      <c r="A181" s="29">
        <f>A162</f>
        <v>2</v>
      </c>
      <c r="B181" s="30">
        <f>B162</f>
        <v>3</v>
      </c>
      <c r="C181" s="66" t="s">
        <v>4</v>
      </c>
      <c r="D181" s="67"/>
      <c r="E181" s="31"/>
      <c r="F181" s="32">
        <f>F169+F180</f>
        <v>1260</v>
      </c>
      <c r="G181" s="32">
        <f>G169+G180</f>
        <v>50.410000000000004</v>
      </c>
      <c r="H181" s="32">
        <f>H169+H180</f>
        <v>47.91</v>
      </c>
      <c r="I181" s="32">
        <f>I169+I180</f>
        <v>174.98</v>
      </c>
      <c r="J181" s="32">
        <f>J169+J180</f>
        <v>1350.21</v>
      </c>
      <c r="K181" s="32"/>
      <c r="L181" s="32">
        <f>L169+L180</f>
        <v>87.92</v>
      </c>
    </row>
    <row r="182" spans="1:12" ht="14.4" x14ac:dyDescent="0.3">
      <c r="A182" s="20">
        <v>2</v>
      </c>
      <c r="B182" s="21">
        <v>4</v>
      </c>
      <c r="C182" s="22" t="s">
        <v>20</v>
      </c>
      <c r="D182" s="5" t="s">
        <v>21</v>
      </c>
      <c r="E182" s="39" t="s">
        <v>66</v>
      </c>
      <c r="F182" s="40">
        <v>250</v>
      </c>
      <c r="G182" s="40">
        <v>14.16</v>
      </c>
      <c r="H182" s="40">
        <v>36.94</v>
      </c>
      <c r="I182" s="40">
        <v>55.13</v>
      </c>
      <c r="J182" s="40">
        <v>438.16</v>
      </c>
      <c r="K182" s="41">
        <v>333</v>
      </c>
      <c r="L182" s="40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7" t="s">
        <v>22</v>
      </c>
      <c r="E184" s="42" t="str">
        <f>'[1]день10 '!$B$11</f>
        <v>Чай с сахаром</v>
      </c>
      <c r="F184" s="43">
        <v>200</v>
      </c>
      <c r="G184" s="61">
        <f>'[1]день10 '!D11</f>
        <v>0.2</v>
      </c>
      <c r="H184" s="61">
        <f>'[1]день10 '!E11</f>
        <v>0</v>
      </c>
      <c r="I184" s="61">
        <f>'[1]день10 '!F11</f>
        <v>15.4</v>
      </c>
      <c r="J184" s="61">
        <f>'[1]день10 '!G11</f>
        <v>60.94</v>
      </c>
      <c r="K184" s="44">
        <v>146</v>
      </c>
      <c r="L184" s="43"/>
    </row>
    <row r="185" spans="1:12" ht="14.4" x14ac:dyDescent="0.3">
      <c r="A185" s="23"/>
      <c r="B185" s="15"/>
      <c r="C185" s="11"/>
      <c r="D185" s="7" t="s">
        <v>23</v>
      </c>
      <c r="E185" s="42" t="s">
        <v>40</v>
      </c>
      <c r="F185" s="43">
        <v>40</v>
      </c>
      <c r="G185" s="43">
        <v>2.64</v>
      </c>
      <c r="H185" s="43">
        <v>0.26</v>
      </c>
      <c r="I185" s="43">
        <v>18.68</v>
      </c>
      <c r="J185" s="43">
        <v>89.4</v>
      </c>
      <c r="K185" s="44"/>
      <c r="L185" s="43"/>
    </row>
    <row r="186" spans="1:12" ht="14.4" x14ac:dyDescent="0.3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6"/>
      <c r="E187" s="42" t="s">
        <v>41</v>
      </c>
      <c r="F187" s="43">
        <v>10</v>
      </c>
      <c r="G187" s="43">
        <v>0.08</v>
      </c>
      <c r="H187" s="43">
        <v>7.11</v>
      </c>
      <c r="I187" s="43">
        <v>0.13</v>
      </c>
      <c r="J187" s="43">
        <v>64.739999999999995</v>
      </c>
      <c r="K187" s="44"/>
      <c r="L187" s="43"/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.75" customHeight="1" x14ac:dyDescent="0.3">
      <c r="A189" s="24"/>
      <c r="B189" s="17"/>
      <c r="C189" s="8"/>
      <c r="D189" s="18" t="s">
        <v>33</v>
      </c>
      <c r="E189" s="9"/>
      <c r="F189" s="19">
        <f>SUM(F182:F188)</f>
        <v>500</v>
      </c>
      <c r="G189" s="19">
        <f t="shared" ref="G189:J189" si="61">SUM(G182:G188)</f>
        <v>17.079999999999998</v>
      </c>
      <c r="H189" s="19">
        <f t="shared" si="61"/>
        <v>44.309999999999995</v>
      </c>
      <c r="I189" s="19">
        <f t="shared" si="61"/>
        <v>89.34</v>
      </c>
      <c r="J189" s="19">
        <f t="shared" si="61"/>
        <v>653.24</v>
      </c>
      <c r="K189" s="25"/>
      <c r="L189" s="19">
        <v>15.92</v>
      </c>
    </row>
    <row r="190" spans="1:12" ht="14.4" x14ac:dyDescent="0.3">
      <c r="A190" s="26">
        <f>A182</f>
        <v>2</v>
      </c>
      <c r="B190" s="13">
        <f>B182</f>
        <v>4</v>
      </c>
      <c r="C190" s="10" t="s">
        <v>25</v>
      </c>
      <c r="D190" s="7" t="s">
        <v>26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27</v>
      </c>
      <c r="E191" s="42" t="s">
        <v>74</v>
      </c>
      <c r="F191" s="43">
        <f t="shared" ref="E191:K194" si="62">F210</f>
        <v>200</v>
      </c>
      <c r="G191" s="43">
        <v>10.8</v>
      </c>
      <c r="H191" s="43">
        <v>2.88</v>
      </c>
      <c r="I191" s="43">
        <v>10</v>
      </c>
      <c r="J191" s="43">
        <v>105.6</v>
      </c>
      <c r="K191" s="44">
        <v>60</v>
      </c>
      <c r="L191" s="43"/>
    </row>
    <row r="192" spans="1:12" ht="14.4" x14ac:dyDescent="0.3">
      <c r="A192" s="23"/>
      <c r="B192" s="15"/>
      <c r="C192" s="11"/>
      <c r="D192" s="7" t="s">
        <v>28</v>
      </c>
      <c r="E192" s="42" t="s">
        <v>43</v>
      </c>
      <c r="F192" s="43">
        <f>F211</f>
        <v>240</v>
      </c>
      <c r="G192" s="43">
        <v>14.38</v>
      </c>
      <c r="H192" s="43">
        <v>13.08</v>
      </c>
      <c r="I192" s="43">
        <v>26.1</v>
      </c>
      <c r="J192" s="43">
        <v>276</v>
      </c>
      <c r="K192" s="44">
        <f t="shared" si="62"/>
        <v>24</v>
      </c>
      <c r="L192" s="43"/>
    </row>
    <row r="193" spans="1:12" ht="14.4" x14ac:dyDescent="0.3">
      <c r="A193" s="23"/>
      <c r="B193" s="15"/>
      <c r="C193" s="11"/>
      <c r="D193" s="7" t="s">
        <v>29</v>
      </c>
      <c r="E193" s="42">
        <f t="shared" si="62"/>
        <v>0</v>
      </c>
      <c r="F193" s="43">
        <f t="shared" si="62"/>
        <v>0</v>
      </c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30</v>
      </c>
      <c r="E194" s="71" t="s">
        <v>75</v>
      </c>
      <c r="F194" s="43">
        <f t="shared" si="62"/>
        <v>200</v>
      </c>
      <c r="G194" s="43">
        <v>0.6</v>
      </c>
      <c r="H194" s="43">
        <f t="shared" si="62"/>
        <v>0</v>
      </c>
      <c r="I194" s="43">
        <v>31.4</v>
      </c>
      <c r="J194" s="43">
        <v>124</v>
      </c>
      <c r="K194" s="44">
        <v>153</v>
      </c>
      <c r="L194" s="43"/>
    </row>
    <row r="195" spans="1:12" ht="14.4" x14ac:dyDescent="0.3">
      <c r="A195" s="23"/>
      <c r="B195" s="15"/>
      <c r="C195" s="11"/>
      <c r="D195" s="7" t="s">
        <v>31</v>
      </c>
      <c r="E195" s="42" t="s">
        <v>40</v>
      </c>
      <c r="F195" s="43">
        <v>50</v>
      </c>
      <c r="G195" s="43">
        <v>3.31</v>
      </c>
      <c r="H195" s="43">
        <v>0.33</v>
      </c>
      <c r="I195" s="43">
        <v>23.35</v>
      </c>
      <c r="J195" s="43">
        <v>111.75</v>
      </c>
      <c r="K195" s="44"/>
      <c r="L195" s="43"/>
    </row>
    <row r="196" spans="1:12" ht="14.4" x14ac:dyDescent="0.3">
      <c r="A196" s="23"/>
      <c r="B196" s="15"/>
      <c r="C196" s="11"/>
      <c r="D196" s="7" t="s">
        <v>32</v>
      </c>
      <c r="E196" s="42" t="s">
        <v>44</v>
      </c>
      <c r="F196" s="43">
        <v>40</v>
      </c>
      <c r="G196" s="43">
        <v>2.64</v>
      </c>
      <c r="H196" s="43">
        <v>0.48</v>
      </c>
      <c r="I196" s="43">
        <v>13.36</v>
      </c>
      <c r="J196" s="43">
        <v>69.510000000000005</v>
      </c>
      <c r="K196" s="44"/>
      <c r="L196" s="43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4"/>
      <c r="B199" s="17"/>
      <c r="C199" s="8"/>
      <c r="D199" s="18" t="s">
        <v>33</v>
      </c>
      <c r="E199" s="9"/>
      <c r="F199" s="19">
        <f>SUM(F190:F198)</f>
        <v>730</v>
      </c>
      <c r="G199" s="19">
        <f t="shared" ref="G199:J199" si="63">SUM(G190:G198)</f>
        <v>31.73</v>
      </c>
      <c r="H199" s="19">
        <f t="shared" si="63"/>
        <v>16.77</v>
      </c>
      <c r="I199" s="19">
        <f t="shared" si="63"/>
        <v>104.21</v>
      </c>
      <c r="J199" s="19">
        <f t="shared" si="63"/>
        <v>686.86</v>
      </c>
      <c r="K199" s="25"/>
      <c r="L199" s="19">
        <v>72</v>
      </c>
    </row>
    <row r="200" spans="1:12" ht="15" thickBot="1" x14ac:dyDescent="0.3">
      <c r="A200" s="29">
        <f>A182</f>
        <v>2</v>
      </c>
      <c r="B200" s="30">
        <f>B182</f>
        <v>4</v>
      </c>
      <c r="C200" s="66" t="s">
        <v>4</v>
      </c>
      <c r="D200" s="67"/>
      <c r="E200" s="31"/>
      <c r="F200" s="32">
        <f>F189+F199</f>
        <v>1230</v>
      </c>
      <c r="G200" s="32">
        <f t="shared" ref="G200" si="64">G189+G199</f>
        <v>48.81</v>
      </c>
      <c r="H200" s="32">
        <f t="shared" ref="H200" si="65">H189+H199</f>
        <v>61.08</v>
      </c>
      <c r="I200" s="32">
        <f t="shared" ref="I200" si="66">I189+I199</f>
        <v>193.55</v>
      </c>
      <c r="J200" s="32">
        <f t="shared" ref="J200:L200" si="67">J189+J199</f>
        <v>1340.1</v>
      </c>
      <c r="K200" s="32"/>
      <c r="L200" s="32">
        <f t="shared" si="67"/>
        <v>87.92</v>
      </c>
    </row>
    <row r="201" spans="1:12" ht="14.4" x14ac:dyDescent="0.3">
      <c r="A201" s="20">
        <v>2</v>
      </c>
      <c r="B201" s="21">
        <v>5</v>
      </c>
      <c r="C201" s="22" t="s">
        <v>20</v>
      </c>
      <c r="D201" s="5" t="s">
        <v>21</v>
      </c>
      <c r="E201" s="39" t="str">
        <f>'[1]день11 '!$B$10</f>
        <v>Каша "Дружба" вязкая</v>
      </c>
      <c r="F201" s="40">
        <v>250</v>
      </c>
      <c r="G201" s="62">
        <f>'[1]день11 '!D10</f>
        <v>8.25</v>
      </c>
      <c r="H201" s="62">
        <f>'[1]день11 '!E10</f>
        <v>10.75</v>
      </c>
      <c r="I201" s="62">
        <f>'[1]день11 '!F10</f>
        <v>49.5</v>
      </c>
      <c r="J201" s="62">
        <f>'[1]день11 '!G10</f>
        <v>323.25</v>
      </c>
      <c r="K201" s="41">
        <v>34</v>
      </c>
      <c r="L201" s="40"/>
    </row>
    <row r="202" spans="1:12" ht="14.4" x14ac:dyDescent="0.3">
      <c r="A202" s="23"/>
      <c r="B202" s="15"/>
      <c r="C202" s="11"/>
      <c r="D202" s="6"/>
      <c r="E202" s="42"/>
      <c r="F202" s="43"/>
      <c r="G202" s="61"/>
      <c r="H202" s="61"/>
      <c r="I202" s="61"/>
      <c r="J202" s="61"/>
      <c r="K202" s="44"/>
      <c r="L202" s="43"/>
    </row>
    <row r="203" spans="1:12" ht="14.4" x14ac:dyDescent="0.3">
      <c r="A203" s="23"/>
      <c r="B203" s="15"/>
      <c r="C203" s="11"/>
      <c r="D203" s="7" t="s">
        <v>22</v>
      </c>
      <c r="E203" s="42" t="str">
        <f>'[1]день11 '!$B$11</f>
        <v>Чай с молоком</v>
      </c>
      <c r="F203" s="43">
        <v>200</v>
      </c>
      <c r="G203" s="61">
        <f>'[1]день11 '!D11</f>
        <v>1.52</v>
      </c>
      <c r="H203" s="61">
        <f>'[1]день11 '!E11</f>
        <v>1.35</v>
      </c>
      <c r="I203" s="61">
        <f>'[1]день11 '!F11</f>
        <v>15.9</v>
      </c>
      <c r="J203" s="61">
        <f>'[1]день11 '!G11</f>
        <v>87.94</v>
      </c>
      <c r="K203" s="44" t="s">
        <v>72</v>
      </c>
      <c r="L203" s="43"/>
    </row>
    <row r="204" spans="1:12" ht="14.4" x14ac:dyDescent="0.3">
      <c r="A204" s="23"/>
      <c r="B204" s="15"/>
      <c r="C204" s="11"/>
      <c r="D204" s="7" t="s">
        <v>23</v>
      </c>
      <c r="E204" s="42" t="s">
        <v>40</v>
      </c>
      <c r="F204" s="43">
        <v>40</v>
      </c>
      <c r="G204" s="43">
        <v>2.64</v>
      </c>
      <c r="H204" s="43">
        <v>0.26</v>
      </c>
      <c r="I204" s="43">
        <v>18.68</v>
      </c>
      <c r="J204" s="43">
        <v>89.4</v>
      </c>
      <c r="K204" s="44"/>
      <c r="L204" s="43"/>
    </row>
    <row r="205" spans="1:12" ht="14.4" x14ac:dyDescent="0.3">
      <c r="A205" s="23"/>
      <c r="B205" s="15"/>
      <c r="C205" s="11"/>
      <c r="D205" s="7" t="s">
        <v>24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 t="s">
        <v>41</v>
      </c>
      <c r="F206" s="43">
        <v>10</v>
      </c>
      <c r="G206" s="43">
        <v>0.08</v>
      </c>
      <c r="H206" s="43">
        <v>7.11</v>
      </c>
      <c r="I206" s="43">
        <v>0.13</v>
      </c>
      <c r="J206" s="43">
        <v>64.739999999999995</v>
      </c>
      <c r="K206" s="44"/>
      <c r="L206" s="43"/>
    </row>
    <row r="207" spans="1:12" ht="14.4" x14ac:dyDescent="0.3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.75" customHeight="1" x14ac:dyDescent="0.3">
      <c r="A208" s="24"/>
      <c r="B208" s="17"/>
      <c r="C208" s="8"/>
      <c r="D208" s="18" t="s">
        <v>33</v>
      </c>
      <c r="E208" s="9"/>
      <c r="F208" s="19">
        <f>SUM(F201:F207)</f>
        <v>500</v>
      </c>
      <c r="G208" s="19">
        <f t="shared" ref="G208:J208" si="68">SUM(G201:G207)</f>
        <v>12.49</v>
      </c>
      <c r="H208" s="19">
        <f t="shared" si="68"/>
        <v>19.47</v>
      </c>
      <c r="I208" s="19">
        <f t="shared" si="68"/>
        <v>84.210000000000008</v>
      </c>
      <c r="J208" s="19">
        <f t="shared" si="68"/>
        <v>565.33000000000004</v>
      </c>
      <c r="K208" s="25"/>
      <c r="L208" s="19">
        <v>15.92</v>
      </c>
    </row>
    <row r="209" spans="1:12" ht="14.4" x14ac:dyDescent="0.3">
      <c r="A209" s="26">
        <f>A201</f>
        <v>2</v>
      </c>
      <c r="B209" s="13">
        <f>B201</f>
        <v>5</v>
      </c>
      <c r="C209" s="10" t="s">
        <v>25</v>
      </c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27</v>
      </c>
      <c r="E210" s="42" t="str">
        <f>'[1]день11 '!B15</f>
        <v>Суп крестьянский с крупой</v>
      </c>
      <c r="F210" s="43">
        <v>200</v>
      </c>
      <c r="G210" s="61">
        <f>'[1]день11 '!D15</f>
        <v>3.72</v>
      </c>
      <c r="H210" s="61">
        <f>'[1]день11 '!E15</f>
        <v>3.36</v>
      </c>
      <c r="I210" s="61">
        <f>'[1]день11 '!F15</f>
        <v>13.38</v>
      </c>
      <c r="J210" s="61">
        <f>'[1]день11 '!G15</f>
        <v>100.2</v>
      </c>
      <c r="K210" s="44">
        <v>12</v>
      </c>
      <c r="L210" s="43"/>
    </row>
    <row r="211" spans="1:12" ht="14.4" x14ac:dyDescent="0.3">
      <c r="A211" s="23"/>
      <c r="B211" s="15"/>
      <c r="C211" s="11"/>
      <c r="D211" s="7" t="s">
        <v>28</v>
      </c>
      <c r="E211" s="42" t="str">
        <f>'[1]день11 '!B16</f>
        <v>Жаркое по домашнему</v>
      </c>
      <c r="F211" s="43">
        <v>240</v>
      </c>
      <c r="G211" s="61">
        <f>'[1]день11 '!D16</f>
        <v>24.1</v>
      </c>
      <c r="H211" s="61">
        <f>'[1]день11 '!E16</f>
        <v>22.4</v>
      </c>
      <c r="I211" s="61">
        <f>'[1]день11 '!F16</f>
        <v>20.64</v>
      </c>
      <c r="J211" s="61">
        <f>'[1]день11 '!G16</f>
        <v>381.6</v>
      </c>
      <c r="K211" s="44">
        <v>24</v>
      </c>
      <c r="L211" s="43"/>
    </row>
    <row r="212" spans="1:12" ht="14.4" x14ac:dyDescent="0.3">
      <c r="A212" s="23"/>
      <c r="B212" s="15"/>
      <c r="C212" s="11"/>
      <c r="D212" s="7" t="s">
        <v>29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30</v>
      </c>
      <c r="E213" s="42" t="str">
        <f>'[1]день11 '!$B$17</f>
        <v>Компот из изюма</v>
      </c>
      <c r="F213" s="43">
        <v>200</v>
      </c>
      <c r="G213" s="61">
        <f>'[1]день11 '!D17</f>
        <v>0.3</v>
      </c>
      <c r="H213" s="61">
        <f>'[1]день11 '!E17</f>
        <v>0</v>
      </c>
      <c r="I213" s="61">
        <f>'[1]день11 '!F17</f>
        <v>20.55</v>
      </c>
      <c r="J213" s="61">
        <f>'[1]день11 '!G17</f>
        <v>79.5</v>
      </c>
      <c r="K213" s="44">
        <v>26</v>
      </c>
      <c r="L213" s="43"/>
    </row>
    <row r="214" spans="1:12" ht="14.4" x14ac:dyDescent="0.3">
      <c r="A214" s="23"/>
      <c r="B214" s="15"/>
      <c r="C214" s="11"/>
      <c r="D214" s="7" t="s">
        <v>31</v>
      </c>
      <c r="E214" s="42" t="s">
        <v>40</v>
      </c>
      <c r="F214" s="43">
        <v>50</v>
      </c>
      <c r="G214" s="43">
        <v>3.31</v>
      </c>
      <c r="H214" s="43">
        <v>0.33</v>
      </c>
      <c r="I214" s="43">
        <v>23.35</v>
      </c>
      <c r="J214" s="43">
        <v>111.75</v>
      </c>
      <c r="K214" s="44"/>
      <c r="L214" s="43"/>
    </row>
    <row r="215" spans="1:12" ht="14.4" x14ac:dyDescent="0.3">
      <c r="A215" s="23"/>
      <c r="B215" s="15"/>
      <c r="C215" s="11"/>
      <c r="D215" s="7" t="s">
        <v>32</v>
      </c>
      <c r="E215" s="42" t="s">
        <v>44</v>
      </c>
      <c r="F215" s="43">
        <v>40</v>
      </c>
      <c r="G215" s="43">
        <v>2.64</v>
      </c>
      <c r="H215" s="43">
        <v>0.48</v>
      </c>
      <c r="I215" s="43">
        <v>13.36</v>
      </c>
      <c r="J215" s="43">
        <v>69.510000000000005</v>
      </c>
      <c r="K215" s="44"/>
      <c r="L215" s="43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4"/>
      <c r="B218" s="17"/>
      <c r="C218" s="8"/>
      <c r="D218" s="18" t="s">
        <v>33</v>
      </c>
      <c r="E218" s="9"/>
      <c r="F218" s="19">
        <f>SUM(F209:F217)</f>
        <v>730</v>
      </c>
      <c r="G218" s="19">
        <f t="shared" ref="G218:J218" si="69">SUM(G209:G217)</f>
        <v>34.07</v>
      </c>
      <c r="H218" s="19">
        <f t="shared" si="69"/>
        <v>26.569999999999997</v>
      </c>
      <c r="I218" s="19">
        <f t="shared" si="69"/>
        <v>91.280000000000015</v>
      </c>
      <c r="J218" s="19">
        <f t="shared" si="69"/>
        <v>742.56</v>
      </c>
      <c r="K218" s="25"/>
      <c r="L218" s="19">
        <v>72</v>
      </c>
    </row>
    <row r="219" spans="1:12" ht="15" thickBot="1" x14ac:dyDescent="0.3">
      <c r="A219" s="29">
        <f>A201</f>
        <v>2</v>
      </c>
      <c r="B219" s="30">
        <f>B201</f>
        <v>5</v>
      </c>
      <c r="C219" s="66" t="s">
        <v>4</v>
      </c>
      <c r="D219" s="67"/>
      <c r="E219" s="31"/>
      <c r="F219" s="32">
        <f>F208+F218</f>
        <v>1230</v>
      </c>
      <c r="G219" s="32">
        <f t="shared" ref="G219:J219" si="70">G208+G218</f>
        <v>46.56</v>
      </c>
      <c r="H219" s="32">
        <f t="shared" si="70"/>
        <v>46.039999999999992</v>
      </c>
      <c r="I219" s="32">
        <f t="shared" si="70"/>
        <v>175.49</v>
      </c>
      <c r="J219" s="32">
        <f t="shared" si="70"/>
        <v>1307.8899999999999</v>
      </c>
      <c r="K219" s="32"/>
      <c r="L219" s="32">
        <f t="shared" ref="L219" si="71">L208+L218</f>
        <v>87.92</v>
      </c>
    </row>
    <row r="220" spans="1:12" ht="14.4" x14ac:dyDescent="0.3">
      <c r="A220" s="20">
        <v>2</v>
      </c>
      <c r="B220" s="21">
        <v>6</v>
      </c>
      <c r="C220" s="22" t="s">
        <v>20</v>
      </c>
      <c r="D220" s="5" t="s">
        <v>21</v>
      </c>
      <c r="E220" s="39" t="str">
        <f>'[1]день12 '!B10</f>
        <v>Каша геркулесовая молочная</v>
      </c>
      <c r="F220" s="40">
        <v>250</v>
      </c>
      <c r="G220" s="62">
        <f>'[1]день12 '!D10</f>
        <v>7.75</v>
      </c>
      <c r="H220" s="62">
        <f>'[1]день12 '!E10</f>
        <v>12</v>
      </c>
      <c r="I220" s="62">
        <f>'[1]день12 '!F10</f>
        <v>33.25</v>
      </c>
      <c r="J220" s="62">
        <f>'[1]день12 '!G10</f>
        <v>264.5</v>
      </c>
      <c r="K220" s="41">
        <v>33</v>
      </c>
      <c r="L220" s="40"/>
    </row>
    <row r="221" spans="1:12" ht="14.4" x14ac:dyDescent="0.3">
      <c r="A221" s="23"/>
      <c r="B221" s="15"/>
      <c r="C221" s="11"/>
      <c r="D221" s="6"/>
      <c r="F221" s="43"/>
      <c r="G221" s="61"/>
      <c r="H221" s="61"/>
      <c r="I221" s="61"/>
      <c r="J221" s="61"/>
      <c r="K221" s="44"/>
      <c r="L221" s="43"/>
    </row>
    <row r="222" spans="1:12" ht="14.4" x14ac:dyDescent="0.3">
      <c r="A222" s="23"/>
      <c r="B222" s="15"/>
      <c r="C222" s="11"/>
      <c r="D222" s="7" t="s">
        <v>22</v>
      </c>
      <c r="E222" s="42" t="str">
        <f>'[1]день12 '!B11</f>
        <v>Какао с молоком сахаром</v>
      </c>
      <c r="F222" s="43">
        <v>200</v>
      </c>
      <c r="G222" s="61">
        <f>'[1]день12 '!D11</f>
        <v>4.9000000000000004</v>
      </c>
      <c r="H222" s="61">
        <f>'[1]день12 '!E11</f>
        <v>5</v>
      </c>
      <c r="I222" s="61">
        <f>'[1]день12 '!F11</f>
        <v>32.5</v>
      </c>
      <c r="J222" s="61">
        <f>'[1]день12 '!G11</f>
        <v>190</v>
      </c>
      <c r="K222" s="44">
        <v>146</v>
      </c>
      <c r="L222" s="43"/>
    </row>
    <row r="223" spans="1:12" ht="14.4" x14ac:dyDescent="0.3">
      <c r="A223" s="23"/>
      <c r="B223" s="15"/>
      <c r="C223" s="11"/>
      <c r="D223" s="7" t="s">
        <v>23</v>
      </c>
      <c r="E223" s="42" t="s">
        <v>40</v>
      </c>
      <c r="F223" s="43">
        <v>40</v>
      </c>
      <c r="G223" s="43">
        <v>2.64</v>
      </c>
      <c r="H223" s="43">
        <v>0.26</v>
      </c>
      <c r="I223" s="43">
        <v>18.68</v>
      </c>
      <c r="J223" s="43">
        <v>89.4</v>
      </c>
      <c r="K223" s="44"/>
      <c r="L223" s="43"/>
    </row>
    <row r="224" spans="1:12" ht="14.4" x14ac:dyDescent="0.3">
      <c r="A224" s="23"/>
      <c r="B224" s="15"/>
      <c r="C224" s="11"/>
      <c r="D224" s="7" t="s">
        <v>24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6"/>
      <c r="E225" s="42" t="s">
        <v>41</v>
      </c>
      <c r="F225" s="43">
        <v>10</v>
      </c>
      <c r="G225" s="43">
        <v>0.08</v>
      </c>
      <c r="H225" s="43">
        <v>7.11</v>
      </c>
      <c r="I225" s="43">
        <v>0.13</v>
      </c>
      <c r="J225" s="43">
        <v>64.739999999999995</v>
      </c>
      <c r="K225" s="44"/>
      <c r="L225" s="43"/>
    </row>
    <row r="226" spans="1:12" ht="14.4" x14ac:dyDescent="0.3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5.75" customHeight="1" x14ac:dyDescent="0.3">
      <c r="A227" s="24"/>
      <c r="B227" s="17"/>
      <c r="C227" s="8"/>
      <c r="D227" s="18" t="s">
        <v>33</v>
      </c>
      <c r="E227" s="9"/>
      <c r="F227" s="19">
        <f>SUM(F220:F226)</f>
        <v>500</v>
      </c>
      <c r="G227" s="19">
        <f t="shared" ref="G227:J227" si="72">SUM(G220:G226)</f>
        <v>15.370000000000001</v>
      </c>
      <c r="H227" s="19">
        <f t="shared" si="72"/>
        <v>24.37</v>
      </c>
      <c r="I227" s="19">
        <f t="shared" si="72"/>
        <v>84.56</v>
      </c>
      <c r="J227" s="19">
        <f t="shared" si="72"/>
        <v>608.64</v>
      </c>
      <c r="K227" s="25"/>
      <c r="L227" s="19">
        <v>15.92</v>
      </c>
    </row>
    <row r="228" spans="1:12" ht="14.4" x14ac:dyDescent="0.3">
      <c r="A228" s="26">
        <f>A220</f>
        <v>2</v>
      </c>
      <c r="B228" s="13">
        <f>B220</f>
        <v>6</v>
      </c>
      <c r="C228" s="10" t="s">
        <v>25</v>
      </c>
      <c r="D228" s="7" t="s">
        <v>26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27</v>
      </c>
      <c r="E229" s="42" t="str">
        <f>'[1]день12 '!$B$16</f>
        <v>Щи из свежей капусты со сметаной</v>
      </c>
      <c r="F229" s="43">
        <v>200</v>
      </c>
      <c r="G229" s="61">
        <f>'[1]день12 '!D16</f>
        <v>1.6</v>
      </c>
      <c r="H229" s="61">
        <f>'[1]день12 '!E16</f>
        <v>3.44</v>
      </c>
      <c r="I229" s="61">
        <f>'[1]день12 '!F16</f>
        <v>8</v>
      </c>
      <c r="J229" s="61">
        <f>'[1]день12 '!G16</f>
        <v>70.400000000000006</v>
      </c>
      <c r="K229" s="44">
        <v>201</v>
      </c>
      <c r="L229" s="43"/>
    </row>
    <row r="230" spans="1:12" ht="14.4" x14ac:dyDescent="0.3">
      <c r="A230" s="23"/>
      <c r="B230" s="15"/>
      <c r="C230" s="11"/>
      <c r="D230" s="7" t="s">
        <v>28</v>
      </c>
      <c r="E230" s="42" t="s">
        <v>58</v>
      </c>
      <c r="F230" s="43">
        <v>90</v>
      </c>
      <c r="G230" s="43">
        <v>9.5399999999999991</v>
      </c>
      <c r="H230" s="43">
        <v>12</v>
      </c>
      <c r="I230" s="43">
        <v>3.32</v>
      </c>
      <c r="J230" s="43">
        <v>136.28</v>
      </c>
      <c r="K230" s="44">
        <v>30</v>
      </c>
      <c r="L230" s="43"/>
    </row>
    <row r="231" spans="1:12" ht="14.4" x14ac:dyDescent="0.3">
      <c r="A231" s="23"/>
      <c r="B231" s="15"/>
      <c r="C231" s="11"/>
      <c r="D231" s="7" t="s">
        <v>29</v>
      </c>
      <c r="E231" s="42" t="s">
        <v>67</v>
      </c>
      <c r="F231" s="43">
        <v>150</v>
      </c>
      <c r="G231" s="43">
        <v>5.65</v>
      </c>
      <c r="H231" s="43">
        <v>4.47</v>
      </c>
      <c r="I231" s="43">
        <v>36.020000000000003</v>
      </c>
      <c r="J231" s="43">
        <v>207.08</v>
      </c>
      <c r="K231" s="44">
        <v>156</v>
      </c>
      <c r="L231" s="43"/>
    </row>
    <row r="232" spans="1:12" ht="14.4" x14ac:dyDescent="0.3">
      <c r="A232" s="23"/>
      <c r="B232" s="15"/>
      <c r="C232" s="11"/>
      <c r="D232" s="7" t="s">
        <v>30</v>
      </c>
      <c r="E232" s="42" t="str">
        <f>'[1]день12 '!$B$19</f>
        <v>Компот из свежих яблок</v>
      </c>
      <c r="F232" s="43">
        <v>200</v>
      </c>
      <c r="G232" s="61">
        <f>'[1]день12 '!D19</f>
        <v>0.18</v>
      </c>
      <c r="H232" s="61">
        <f>'[1]день12 '!E19</f>
        <v>0.18</v>
      </c>
      <c r="I232" s="61">
        <f>'[1]день12 '!F19</f>
        <v>28.4</v>
      </c>
      <c r="J232" s="61">
        <f>'[1]день12 '!G19</f>
        <v>117.1</v>
      </c>
      <c r="K232" s="44">
        <v>81</v>
      </c>
      <c r="L232" s="43"/>
    </row>
    <row r="233" spans="1:12" ht="14.4" x14ac:dyDescent="0.3">
      <c r="A233" s="23"/>
      <c r="B233" s="15"/>
      <c r="C233" s="11"/>
      <c r="D233" s="7" t="s">
        <v>31</v>
      </c>
      <c r="E233" s="42" t="s">
        <v>40</v>
      </c>
      <c r="F233" s="43">
        <v>40</v>
      </c>
      <c r="G233" s="43">
        <v>2.64</v>
      </c>
      <c r="H233" s="43">
        <v>0.26</v>
      </c>
      <c r="I233" s="43">
        <v>18.68</v>
      </c>
      <c r="J233" s="43">
        <v>89.4</v>
      </c>
      <c r="K233" s="44"/>
      <c r="L233" s="43"/>
    </row>
    <row r="234" spans="1:12" ht="14.4" x14ac:dyDescent="0.3">
      <c r="A234" s="23"/>
      <c r="B234" s="15"/>
      <c r="C234" s="11"/>
      <c r="D234" s="7" t="s">
        <v>32</v>
      </c>
      <c r="E234" s="42" t="s">
        <v>44</v>
      </c>
      <c r="F234" s="43">
        <v>30</v>
      </c>
      <c r="G234" s="43">
        <v>1.98</v>
      </c>
      <c r="H234" s="43">
        <v>0.36</v>
      </c>
      <c r="I234" s="43">
        <v>10.02</v>
      </c>
      <c r="J234" s="43">
        <v>52.13</v>
      </c>
      <c r="K234" s="44"/>
      <c r="L234" s="43"/>
    </row>
    <row r="235" spans="1:12" ht="14.4" x14ac:dyDescent="0.3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4"/>
      <c r="B237" s="17"/>
      <c r="C237" s="8"/>
      <c r="D237" s="18" t="s">
        <v>33</v>
      </c>
      <c r="E237" s="9"/>
      <c r="F237" s="19">
        <f>SUM(F228:F236)</f>
        <v>710</v>
      </c>
      <c r="G237" s="19">
        <f t="shared" ref="G237:J237" si="73">SUM(G228:G236)</f>
        <v>21.59</v>
      </c>
      <c r="H237" s="19">
        <f t="shared" si="73"/>
        <v>20.71</v>
      </c>
      <c r="I237" s="19">
        <f t="shared" si="73"/>
        <v>104.44000000000001</v>
      </c>
      <c r="J237" s="19">
        <f t="shared" si="73"/>
        <v>672.39</v>
      </c>
      <c r="K237" s="25"/>
      <c r="L237" s="19">
        <v>72</v>
      </c>
    </row>
    <row r="238" spans="1:12" ht="15" thickBot="1" x14ac:dyDescent="0.3">
      <c r="A238" s="29">
        <f>A220</f>
        <v>2</v>
      </c>
      <c r="B238" s="30">
        <f>B220</f>
        <v>6</v>
      </c>
      <c r="C238" s="66" t="s">
        <v>4</v>
      </c>
      <c r="D238" s="67"/>
      <c r="E238" s="31"/>
      <c r="F238" s="32">
        <f>F227+F237</f>
        <v>1210</v>
      </c>
      <c r="G238" s="32">
        <f t="shared" ref="G238:J238" si="74">G227+G237</f>
        <v>36.96</v>
      </c>
      <c r="H238" s="32">
        <f t="shared" si="74"/>
        <v>45.08</v>
      </c>
      <c r="I238" s="32">
        <f t="shared" si="74"/>
        <v>189</v>
      </c>
      <c r="J238" s="32">
        <f t="shared" si="74"/>
        <v>1281.03</v>
      </c>
      <c r="K238" s="32"/>
      <c r="L238" s="32">
        <f t="shared" ref="L238" si="75">L227+L237</f>
        <v>87.92</v>
      </c>
    </row>
    <row r="239" spans="1:12" ht="13.95" customHeight="1" thickBot="1" x14ac:dyDescent="0.3">
      <c r="A239" s="27"/>
      <c r="B239" s="28"/>
      <c r="C239" s="63" t="s">
        <v>5</v>
      </c>
      <c r="D239" s="64"/>
      <c r="E239" s="65"/>
      <c r="F239" s="34">
        <f>(F25+F44+F64+F83+F103+F122+F142+F161+F181+F200+F219+F238)/(IF(F25=0,0,1)+IF(F44=0,0,1)+IF(F64=0,0,1)+IF(F83=0,0,1)+IF(F103=0,0,1)+IF(F122=0,0,1)+IF(F142=0,0,1)+IF(F161=0,0,1)+IF(F181=0,0,1)+IF(F200=0,0,1)+IF(F219=0,0,1)+IF(F238=0,0,1))</f>
        <v>1238.3333333333333</v>
      </c>
      <c r="G239" s="34">
        <f>(G25+G44+G64+G83+G103+G122+G142+G161+G181+G200+G219+G238)/(IF(G25=0,0,1)+IF(G44=0,0,1)+IF(G64=0,0,1)+IF(G83=0,0,1)+IF(G103=0,0,1)+IF(G122=0,0,1)+IF(G142=0,0,1)+IF(G161=0,0,1)+IF(G181=0,0,1)+IF(G200=0,0,1)+IF(G219=0,0,1)+IF(G238=0,0,1))</f>
        <v>43.00083333333334</v>
      </c>
      <c r="H239" s="34">
        <f>(H25+H44+H64+H83+H103+H122+H142+H161+H181+H200+H219+H238)/(IF(H25=0,0,1)+IF(H44=0,0,1)+IF(H64=0,0,1)+IF(H83=0,0,1)+IF(H103=0,0,1)+IF(H122=0,0,1)+IF(H142=0,0,1)+IF(H161=0,0,1)+IF(H181=0,0,1)+IF(H200=0,0,1)+IF(H219=0,0,1)+IF(H238=0,0,1))</f>
        <v>47.904166666666669</v>
      </c>
      <c r="I239" s="34">
        <f>(I25+I44+I64+I83+I103+I122+I142+I161+I181+I200+I219+I238)/(IF(I25=0,0,1)+IF(I44=0,0,1)+IF(I64=0,0,1)+IF(I83=0,0,1)+IF(I103=0,0,1)+IF(I122=0,0,1)+IF(I142=0,0,1)+IF(I161=0,0,1)+IF(I181=0,0,1)+IF(I200=0,0,1)+IF(I219=0,0,1)+IF(I238=0,0,1))</f>
        <v>191.18333333333331</v>
      </c>
      <c r="J239" s="34">
        <f>(J25+J44+J64+J83+J103+J122+J142+J161+J181+J200+J219+J238)/(IF(J25=0,0,1)+IF(J44=0,0,1)+IF(J64=0,0,1)+IF(J83=0,0,1)+IF(J103=0,0,1)+IF(J122=0,0,1)+IF(J142=0,0,1)+IF(J161=0,0,1)+IF(J181=0,0,1)+IF(J200=0,0,1)+IF(J219=0,0,1)+IF(J238=0,0,1))</f>
        <v>1324.5874999999999</v>
      </c>
      <c r="K239" s="34"/>
      <c r="L239" s="34">
        <f>(L25+L44+L64+L83+L103+L122+L142+L161+L181+L200+L219+L238)/(IF(L25=0,0,1)+IF(L44=0,0,1)+IF(L64=0,0,1)+IF(L83=0,0,1)+IF(L103=0,0,1)+IF(L122=0,0,1)+IF(L142=0,0,1)+IF(L161=0,0,1)+IF(L181=0,0,1)+IF(L200=0,0,1)+IF(L219=0,0,1)+IF(L238=0,0,1))</f>
        <v>87.919999999999973</v>
      </c>
    </row>
  </sheetData>
  <mergeCells count="16">
    <mergeCell ref="C83:D83"/>
    <mergeCell ref="C103:D103"/>
    <mergeCell ref="C25:D25"/>
    <mergeCell ref="C1:E1"/>
    <mergeCell ref="H1:K1"/>
    <mergeCell ref="H2:K2"/>
    <mergeCell ref="C44:D44"/>
    <mergeCell ref="C64:D64"/>
    <mergeCell ref="C239:E239"/>
    <mergeCell ref="C200:D200"/>
    <mergeCell ref="C122:D122"/>
    <mergeCell ref="C142:D142"/>
    <mergeCell ref="C161:D161"/>
    <mergeCell ref="C181:D181"/>
    <mergeCell ref="C219:D219"/>
    <mergeCell ref="C238:D2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dcterms:created xsi:type="dcterms:W3CDTF">2022-05-16T14:23:56Z</dcterms:created>
  <dcterms:modified xsi:type="dcterms:W3CDTF">2024-04-06T10:03:58Z</dcterms:modified>
</cp:coreProperties>
</file>